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
  </bookViews>
  <sheets>
    <sheet name="昌都市" sheetId="41" r:id="rId1"/>
  </sheets>
  <definedNames>
    <definedName name="_xlnm._FilterDatabase" localSheetId="0" hidden="1">昌都市!$A$1:$P$54</definedName>
    <definedName name="_xlnm.Print_Titles" localSheetId="0">昌都市!#REF!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<sst xmlns="http://schemas.openxmlformats.org/spreadsheetml/2006/main" count="365" uniqueCount="203">
  <si>
    <t>昌都市2025年丁青县入库项目计划明细表</t>
  </si>
  <si>
    <t>制表单位：自治区农业农村厅                                                                           单位：万元                                                             制表时间：2024年11月29日</t>
  </si>
  <si>
    <t>序号</t>
  </si>
  <si>
    <t>地市/县区</t>
  </si>
  <si>
    <t>项目名称</t>
  </si>
  <si>
    <t>项目地点</t>
  </si>
  <si>
    <t>项目建设内容（项目总体情况、可行性、必要性)</t>
  </si>
  <si>
    <t>项目                性质                         （新建/续建）</t>
  </si>
  <si>
    <t>责任        单位</t>
  </si>
  <si>
    <t>资金情况（万元）</t>
  </si>
  <si>
    <t>计划发放                   劳务报酬                    （万元）</t>
  </si>
  <si>
    <t>经营性产业项目尽职调查报告及利益联结等情况</t>
  </si>
  <si>
    <t>效益分析</t>
  </si>
  <si>
    <t>前期工作情况</t>
  </si>
  <si>
    <t>备注                    （到户项目群众自筹需达到10%）</t>
  </si>
  <si>
    <t>总投资</t>
  </si>
  <si>
    <t>国家投资</t>
  </si>
  <si>
    <t>群众自筹</t>
  </si>
  <si>
    <t>其他</t>
  </si>
  <si>
    <t>行次</t>
  </si>
  <si>
    <t>十、丁青县</t>
  </si>
  <si>
    <t>（一）乡村特色产业类（含产业基础设施配套）</t>
  </si>
  <si>
    <t>丁青县</t>
  </si>
  <si>
    <t>丁青县觉恩乡觉恩村文旅产业提档项目</t>
  </si>
  <si>
    <t>丁青县觉恩乡觉恩村</t>
  </si>
  <si>
    <t>建设内容：本次新建骡马道（含护栏）30540.54㎡、配套涵洞10座、卫生间3座、1-5m过水小桥5座、民宿改造15户等附属设施工程。可行性： 随着我国旅游业的发展和成熟以及越来越多的人对生活品质要求的提高，旅游消费逐渐从“观光”向“休闲”快速过度，人们也不再满足于传统的农家乐、农庄、旅游景区提供的服务，转而投向精致高品位的民宿休闲旅游。在美丽乡村建设的大背景下，兼具秀美风景和文化内涵的丁青县觉恩乡觉恩村文旅产业提档项目如雨后春笋般纷纷涌现，并且该项目位于丁青县觉恩乡孜珠寺范围，G317国道附近。位于孜珠寺黄金旅游线地段，有利于项目的发展，此外，随着旅游业的发展，一些具有历史文化价值的骡马道也可能成为旅游景点，吸引游客前来体验服务收费、旅游收入等。必要性：可促进农业产业结构的优化改变。旅游业具有极强的关联带动作用，开发农业旅游，向二、三产业交叉渗透深，对第三产业带动作用并且创造就业机会，增加农民收入，缩小城乡差距，加快脱贫和新农村建设步伐。积极开发农业旅游，不仅可以有效地解决农村富裕劳动人口的就业问题（旅游业每增加1个就业机会，就能带来相关行业5个就业机会），缓解社会压力，而且扩大了农产品销售市场，实现农业的多项、多次增值，为传统农业向“高效生态农业”与旅游完美结合拓出新路子、找到农民增收的新的增长点，有利于城乡差距缩小。小。受益群众：带动项目受益群众户25户，84人，其中受益脱贫户数6户21人，运营主体：丁青县觉恩乡觉恩村达曲蔬菜种植农牧民专业合作社；建设方式：项目以直接承包方式开展公开招标确定项目实施。资产确权：项目建成后，根据资产核查和产权登记相关工作要求，将聘请有资质的第三方公司对该项目进行核查、登记后，项目资产主体计划移交为丁青县觉恩乡人民政府。</t>
  </si>
  <si>
    <t>新建</t>
  </si>
  <si>
    <t xml:space="preserve">丁青县农业农村和科学技术局  </t>
  </si>
  <si>
    <t>一是该项目属于经营性产业项目，二是目前已完成尽职调查报告，三是丁青县农业农村和科学技术局（甲方）与丁青县觉恩乡觉恩村达曲蔬菜种植农牧民专业合作社（乙方）签订利益联结协议，项目建设完成后交由丁青县觉恩乡觉恩村达曲蔬菜种植农牧民专业合作社运营。利益联结协议约定如下几点：
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</si>
  <si>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项目预计年均实现收益12万元，带动项目受益群众户25户，84人，其中受益脱贫户数6户21人。</t>
  </si>
  <si>
    <t>已完成实施方案</t>
  </si>
  <si>
    <t>丁青县沙贡乡蔬菜基地供水配套项目</t>
  </si>
  <si>
    <t>丁青县沙贡乡</t>
  </si>
  <si>
    <t>建设内容主要为：取水口1座，配套φ160PE管(100级 1.0Mpa)引水管51m ，新建25m³混凝土蓄水池1座，新建φ110PE管(100级 1.0Mpa) 输水管1053m，解决温室大棚灌溉用水。可行性：丁青县沙贡乡然强村温室大棚灌溉设施配套工程可进一步解决丁青县蔬菜、花卉的培育发展，现有温室大棚无水利灌溉设施，针对此类问题，为加快丁青县蔬菜业、花卉业发展步伐，不断满足社会发展和群众生活需要,必要性：本项目建设符合地区现代农业设施产业的相关要求，对提高农民组织化程度和市场意识起到积极的推动作用，成为区域经济发展新的增长点。项目建设后，依托项目区优越的生态环境条件，生产优质蔬菜，能有效带动种植业发展，给区域经济发展带来生机。,在沙贡乡然强村温室大棚基地配套相应的灌溉设施。受益群众：带动项目受益群众户6户，25人，其中受益脱贫户数2户8人，建设方式：项目以直接承包方式开展公开招标确定项目实施；资产确权：项目建成后，根据资产核查和产权登记相关工作要求，将聘请有资质的第三方公司对该项目进行核查、登记后，项目资产主体计划移交为丁青县沙贡乡人民政府。</t>
  </si>
  <si>
    <t>该项目不属于经营性产业项目，无需开展产业项目尽职调查报告及利益联结等情况。</t>
  </si>
  <si>
    <r>
      <rPr>
        <sz val="12"/>
        <rFont val="宋体"/>
        <charset val="134"/>
      </rPr>
      <t xml:space="preserve">
</t>
    </r>
    <r>
      <rPr>
        <sz val="12"/>
        <rFont val="Times New Roman"/>
        <charset val="134"/>
      </rPr>
      <t>‌</t>
    </r>
    <r>
      <rPr>
        <sz val="12"/>
        <rFont val="宋体"/>
        <charset val="134"/>
      </rPr>
      <t>一是提升农业生产条件</t>
    </r>
    <r>
      <rPr>
        <sz val="12"/>
        <rFont val="Times New Roman"/>
        <charset val="134"/>
      </rPr>
      <t>‌</t>
    </r>
    <r>
      <rPr>
        <sz val="12"/>
        <rFont val="宋体"/>
        <charset val="134"/>
      </rPr>
      <t>：供水配套项目为蔬菜种植提供了稳定的水源，保障了蔬菜的正常生长，提高了农业生产效率和产量，二是促进产业发展</t>
    </r>
    <r>
      <rPr>
        <sz val="12"/>
        <rFont val="Times New Roman"/>
        <charset val="134"/>
      </rPr>
      <t>‌</t>
    </r>
    <r>
      <rPr>
        <sz val="12"/>
        <rFont val="宋体"/>
        <charset val="134"/>
      </rPr>
      <t>：通过供水配套项目的建设，推动了丁青县沙贡乡蔬菜种植产业的规模化、集约化发展，为当地经济发展注入了新的活力</t>
    </r>
    <r>
      <rPr>
        <sz val="12"/>
        <rFont val="Times New Roman"/>
        <charset val="134"/>
      </rPr>
      <t>‌</t>
    </r>
    <r>
      <rPr>
        <sz val="12"/>
        <rFont val="宋体"/>
        <charset val="134"/>
      </rPr>
      <t>，受益群众：带动项目受益群众户6户，25人，其中受益脱贫户数2户8人</t>
    </r>
  </si>
  <si>
    <t>丁青县牧业开发孵化改造提升项目</t>
  </si>
  <si>
    <t>产业园区</t>
  </si>
  <si>
    <t>建设内容主要为：建设速冻库系统（采购螺杆式并联机组2台、蒸发式冷凝器2台、冷风机6台等）、冷藏库系统（螺杆式并联机组1台、蒸发式冷凝器1台、虹吸式储液器1台等）、分割间降温系统（螺杆式并联机组1台、蒸发式冷凝器1台、制冷风机5台）、小速冻，小储藏系统（螺杆式并联机组1台、活塞式机组1台、蒸发式冷凝器1台、制冷风机2台）等附属设施工程；可行性：牧业开发项目能够提供就业岗位，带动当地经济发展，同时促进乡村振兴。这种项目不仅有助于提高当地居民的收入水平，还能促进区域经济的发展和社会的稳定。必要性：通过产业化发展，可以提高畜牧业的整体素质，包括提高畜牧业的商品率和市场份额，进而提升畜牧业在农业中的比重，实现畜牧业的现代化，促进资源的高效利用，畜牧业通过对饲草饲料的需求，拉动了粮棉油菜等主要农产品的生产，并将大量农副产品转化为肉蛋奶，实现了资源的充分利用和生物转化增值。运营主体：昌都市丁青县鹏程投资有限责任公司，建设方式：项目以直接承包方式开展公开招标确定项目实施；资产确权：项目建成后，根据资产核查和产权登记相关工作要求，将聘请有资质的第三方公司对该项目进行核查、登记后，项目资产主体计划移交为丁青县园区管委会。</t>
  </si>
  <si>
    <t>一是该项目属于经营性产业项目，二是目前已完成尽职调查报告，三是丁青县农业农村和科学技术局  （甲方）与昌都市丁青县鹏程投资有限责任公司（乙方）签订利益联结协议，项目建设完成后交由昌都市丁青县鹏程投资有限责任公司运营。利益联结协议约定如下几点：
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</si>
  <si>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牧业开发孵化项目通过促进区域性优势资源的融合发展，以脱贫攻坚和乡村振兴战略为指引，旨在创建现代农业、创新科技、生产加工、冷链物流、三产融合的智慧农业发展新格局。项目建成后，将进一步完善高品质的肉牛产业体系，实现与国际市场标准接轨的肉牛屠宰加工环境，解决屠宰加工过程中牛肉生产环境不标准的问题，从整体上推动肉牛产业的科技进步和食品安全。受益群众：带动项目受益群众户40户，96人，其中受益脱贫户数8户28人.</t>
  </si>
  <si>
    <t>正在开展可研设计</t>
  </si>
  <si>
    <t>丁青县朗通村蔬菜大棚基地建设项目</t>
  </si>
  <si>
    <t>丁青县协雄乡朗通村</t>
  </si>
  <si>
    <t>建设内容：朗通村蔬菜大棚基地主要为果蔬种植园，综合区（含：管理用房及仓库等），其中：新建双膜双拱温室大棚40栋，单栋400m2，共16000 m2，管理用房及仓库共215.24 m2，水泵房及蓄水池50m2，运输道路3177.86㎡（碎石路），新建围墙971.94米；对大棚内种植土进行客土回填，回填高度50cm；改良大棚内土壤8000m³、配套智慧农业系统及设施，配套总平工程水电、储水设施、灌溉设施1套。可行性：符合中央对西藏的“生态安全屏障、高原特色农产品生产基地”的定位，及当地经济社会生态发展需要，是昌都市农业产业化重点扶持的内容。加快生态循环农业建设进程，以养殖废弃物资源化利用为关键环节的种养结合农业基地为平台，为西藏地区的农牧业生产提供典型示范，有利于推动当地农业经济可持续发展，能够促进当地农牧民收入的提高，实现社会主义新农村建设和生态文明建设目标、有机农业的发展：随着环保意识的提高和有机农业的快速发展，农民对有机肥料的需求不断增加。有机肥料能够提高土壤肥力，减少化肥使用，改善农产品品质，符合现代农业发展的要求、有机肥加工厂的原料主要来源于农业废弃物（如畜禽粪便、作物秸秆等），这些原料来源广泛且易得，成本相对较低随着消费者对食品安全和环境保护的关注增加，对有机、绿色农产品的需求上升，进而推动了有机肥料市场的发展。必要性：因西藏在生态保护与建设方面具有特殊重要的战略地位，列为保护发展区，提出了坚持保护优先、限制开发，适度发展生态产业和特色产业，促进生态系统良性循环的发展道路。本项目的实施，可有效减轻生态脆弱地区的农业环境污染，有利于推进实现“一控两减三基本”的目标，建设美丽乡村、长期过量使用化肥会导致土壤退化、结构破坏和微生物活性降低。有机肥富含有机质和微生物，能够改善土壤结构，提高土壤肥力，为农作物生长提供良好的土壤环境、有机肥是有机农业的核心要素之一。发展有机肥加工厂有助于推动有机农业的快速发展，提高农产品的品质和安全性，满足消费者对健康食品的需求、有机肥加工厂的发展可以带动相关产业的发展，如畜禽养殖业、农作物种植业、运输业等，形成产业链，促进农村经济的整体发展。受益群众：带动项目受益群众户40户，85人，其中受益脱贫户数15户42人，运营主体：丁青县如藏种子加工农民专业合作社，建设方式：项目以直接承包方式开展公开招标确定项目实施；资产确权：项目建成后，根据资产核查和产权登记相关工作要求，将聘请有资质的第三方公司对该项目进行核查、登记后，项目资产主体计划移交为丁青县协雄乡人民政府。</t>
  </si>
  <si>
    <t>一是该项目属于经营性产业项目，二是目前已完成尽职调查报告，三是丁青县农业农村和科学技术局 （甲方）与丁青县如藏种子加工农民专业合作社（乙方）签订利益联结协议，项目建设完成后交由丁青县如藏种子加工农民专业合作社运营。利益联结协议约定如下几点：1.项目建设完工后，乙方负责项目运营管理，甲方有权监督项目权属划分，避免产生权属纠纷。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</si>
  <si>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项目建设后，依托项目区优越的生态环境条件，生产优质蔬菜，能有效带动种植业发展，给区域经济发展带来生机,在当地温室大棚基地配套相应的灌溉设施。带动项目受益群众户40户85人，其中受益脱贫户数15户42人。</t>
  </si>
  <si>
    <t>丁青县有机肥加工厂房建设项目</t>
  </si>
  <si>
    <t>建设内容：临时堆场125.34 ㎡，有机肥生产厂房822.64 ㎡，成品仓库100 ㎡，果蝇厂房505.40 ㎡，附属用房235.12 ㎡，围墙535m，大门6座，场地硬化2651.8㎡，场地绿化820 ㎡，污水池2口（30m³），配套设备29台（套、辆），供电设施1套。可行性：符合中央对西藏的“生态安全屏障、高原特色农产品生产基地”的定位，及当地经济社会生态发展需要，是昌都市农业产业化重点扶持的内容。加快生态循环农业建设进程，以养殖废弃物资源化利用为关键环节的种养结合农业基地为平台，为西藏地区的农牧业生产提供典型示范，有利于推动当地农业经济可持续发展，能够促进当地农牧民收入的提高，实现社会主义新农村建设和生态文明建设目标。必要性：因西藏在生态保护与建设方面具有特殊重要的战略地位，列为保护发展区，提出了坚持保护优先、限制开发，适度发展生态产业和特色产业，促进生态系统良性循环的发展道路。本项目的实施，可有效减轻生态脆弱地区的农业环境污染，有利于推进实现“一控两减三基本”的目标，建设美丽乡村。运营主体：昌都市丁青县鹏程投资有限责任公司，建设方式：项目以直接承包方式开展公开招标确定项目实施；资产确权：项目建成后，根据资产核查和产权登记相关工作要求，将聘请有资质的第三方公司对该项目进行核查、登记后，项目资产主体计划移交为丁青县园区管委会</t>
  </si>
  <si>
    <t>一是该项目属于经营性产业项目，二是目前已完成尽职调查报告，三是丁青县园区管委会（甲方）与昌都市丁青县鹏程投资有限责任公司（乙方）签订利益联结协议，项目建设完成后交由昌都市丁青县鹏程投资有限责任公司运营。利益联结协议约定如下几点：1.项目建设完工后，乙方负责项目运营管理，甲方有权监督项目权属划分，避免产生权属纠纷。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</si>
  <si>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本项目的实施不仅可以为项目所在区提供一定数量的优质鲜奶、牛肉、蔬菜，降低生产成本，有效增加农牧民收入和生活水平，特别是缓解冬季新鲜蔬菜的供应压力，有利于社会稳定。同时，可缓解解决项目区内燃料、饲料、肥料短缺的问题。带动项目受益群众户43户126人，其中受益脱贫户数11户37人。</t>
  </si>
  <si>
    <t>丁青县油菜种植基地建设项目</t>
  </si>
  <si>
    <t>觉恩乡、沙贡乡、协雄乡等3个乡镇</t>
  </si>
  <si>
    <t>建设内容:新建油菜基地2000亩，涉及3个乡镇5个村。对基地进行培养土壤肥力并购买良种播种等种植物资。
建设规模：采购复合肥20吨，采购有机肥400吨，采购钙镁磷肥40吨，采购硼砂2吨，采购尿素16吨，采购油菜良种1.6吨（每亩施用0.8公斤），购置生长剂8箱。可行性：丁青县沙贡乡然强村温室大棚灌溉设施配套工程可进一步解决丁青县蔬菜、花卉的培育发展，现有温室大棚无水利灌溉设施，针对此类问题，为加快丁青县蔬菜业、花卉业发展步伐，不断满足社会发展和群众生活需要,必要性：本项目建设符合地区现代农业设施产业的相关要求，对提高农民组织化程度和市场意识起到积极的推动作用，成为区域经济发展新的增长点。项目建设后，依托项目区优越的生态环境条件，生产优质蔬菜，能有效带动种植业发展，给区域经济发展带来生机,在沙贡乡然强村温室大棚基地配套相应的灌溉设施。受益群众：带动项目受益群众户44户，133人，其中受益脱贫户数12户32人。建设方式：项目以直接承包方式开展比选确定项目实施；资产确权：项目建成后，根据资产核查和产权登记相关工作要求，将聘请有资质的第三方公司对该项目进行核查、登记后，项目资产主体计划移交为到户。</t>
  </si>
  <si>
    <t>项目建设后，依托项目区优越的生态环境条件，生产优质蔬菜，能有效带动种植业发展，给区域经济发展带来生机,在当地温室大棚基地配套相应的灌溉设施。带动项目受益群众户44户，133人，其中受益脱贫户数12户32人。</t>
  </si>
  <si>
    <t>丁青县良种繁育种植基地二期建设项目</t>
  </si>
  <si>
    <t>觉恩乡、色扎乡、沙贡乡、协雄乡等4个乡镇</t>
  </si>
  <si>
    <t>建设内容:采购复合肥300吨，采购过磷酸钙100吨，有机肥750吨，采购青稞良种（“藏青2000”）225吨（每亩施用22.5公斤），购置农药：拌种根腐病病恶苗病拌种种衣剂562.5升，波尔多液 80% 可湿性粉剂750升，除草剂一批次。可行性：随着农业科技的进步和市场需求的变化，特色农作物的种植逐渐成为农业发展的重要方向。良种繁育种植基地通过繁育优良品种，可以显著提高农作物的产量和抗病虫害能力，降低种植成本，增强农产品在市场中的竞争力。这不仅有利于种植户获得更高的经济效益，也能吸引更多的农户投身特色农作物种植，推动特色农业产业规模不断扩大、近年来，随着科技的不断进步，良种繁育技术也得到了较大的更新。杂交育种、基因编辑等新技术的应用，推动了良种繁育领域的发展，培育出了一些抗病、高产、优质的新品种，为农业生产提供了更多的选择、良好的种质资源是良种繁育的前提和基础。各级政府和农业科研机构应加大对种质资源的收集和保护力度，建立完善的种质资源库，确保种质资源的多样性和丰富性、良种繁育种植基地通过繁育优良品种，可以提高农作物的产量和品质，增加农民收入。同时，优质种子可以提高农作物的抗病虫害能力，减少农药使用量，降低农业生产成本。必要性：良种繁育种植基地通过运用先进的科学技术和规范化的农业生产技术，对种植环节进行全面规范管理。这不仅能够保证农产品的良好品质，还可以降低成本，提高效益，增加农业经济的发展潜力。通过筛选和推广高产、优质、抗病、适应性强的品种，可以大幅提高农产品的产量和品质，满足市场对农产品的需求、在良种繁育种植基地中，对种子的选取、培育、种植和管理都遵循严格的标准和流程。这可以确保农产品的安全性和符合市场需求，提高农产品的市场竞争力。同时，通过智能化的管理手段，如物联网、大数据技术等，可以实现基地信息化管理，提升农业生产智能化水平，进一步提高生产效率和质量、良种繁育种植基地的建设和发展可以带动农民增收和乡村振兴。通过提供高质量的种子和种植技术，帮助农民提高农产品的产量和品质，增加农民的收入。同时，通过发展特色种植和乡村旅游等产业，可以进一步拓展农民的增收渠道，推动乡村经济的多元化发展。受益群众：带动项目受益群众户185户，865人，其中受益脱贫户数35户116人。建设方式：项目以直接承包方式开展公开招标确定项目实施；资产确权：项目建成后，根据资产核查和产权登记相关工作要求，将聘请有资质的第三方公司对该项目进行核查、登记后，项目资产主体计划移交为到户。</t>
  </si>
  <si>
    <t>项目可以提供约240工日，可以提高本地群众增收4.8万元。</t>
  </si>
  <si>
    <t>丁青县觉恩乡金卡村古老工艺品加工项目</t>
  </si>
  <si>
    <t>觉恩乡金卡村</t>
  </si>
  <si>
    <t>建设内容:建设直播带货大厅90m²，采购电动升降搅拌机1台，快速球磨机2台，立式揑泥机2台，练泥机2台，陶艺转台2台，泥塑拉坯机1台，陶艺工具套装1套，木质陶艺泥塑工具1套等附属设施工程。可行性：随着人们生活水平的提高和文化素养的提升，消费者对具有文化内涵和独特性的手工艺品的需求不断增加。这些手工艺品不仅满足了人们的审美需求，还承载着丰富的历史文化价值、古老工艺品是中华民族传统文化的重要组成部分，通过设立加工厂，可以保护和传承这些非物质文化遗产，使其得以延续和发展、古老工艺品加工厂可以引入现代化生产技术和设计理念，以适应市场需求变化。例如，结合3D打印技术，可以推出具有创新意义的古老工艺品，满足现代人的需求、古老工艺品加工厂需要投入一定的资金用于原材料采购、设备购置、人员培训等方面。然而，通过提高产品质量和附加值，可以实现较高的收益回报。必要性：带古老工艺品是中华民族传统文化的重要组成部分，它们承载着丰富的历史信息和独特的文化价值。然而，随着现代化进程的加速，许多古老工艺品面临着失传的风险。因此，建立古老工艺品加工厂项目对于保护和传承这些非物质文化遗产具有重要意义。通过工厂的运作，可以确保古老工艺品的技艺得到传承和发展，避免技艺失传和文化遗产的消失、古老工艺品加工厂项目不仅能够保护和传承文化遗产，还能够促进地方经济的发展。一方面，工厂可以吸纳当地的劳动力，为当地居民提供就业机会，增加收入来源。另一方面，通过生产和销售古老工艺品，可以带动相关产业的发展，如原材料供应、包装设计、市场营销等，形成产业链，进一步推动地方经济的繁荣、随着人们生活水平的提高和文化素养的提升，越来越多的消费者开始关注具有文化内涵和独特性的手工艺品。古老工艺品作为传统文化的代表，具有独特的艺术价值和审美价值，深受消费者的喜爱。因此，建立古老工艺品加工厂项目可以满足市场对高质量、有文化内涵的工艺品的需求，同时也能够满足消费者对个性化和定制化的需求。受益群众：带动项目受益群众户23户，115人，其中受益脱贫户数7户34人，运营主体：丁青县古老工艺品加工有限公司。建设方式：项目以直接承包方式开展比选确定项目实施；资产确权：项目建成后，根据资产核查和产权登记相关工作要求，将聘请有资质的第三方公司对该项目进行核查、登记后，项目资产主体计划移交为丁青县觉恩乡人民政府。</t>
  </si>
  <si>
    <t>一是该项目属于经营性产业项目，二是目前已完成尽职调查报告，三是丁青县农业农村和科学技术局（甲方）与丁青县古老工艺品加工有限公司（乙方）签订利益联结协议，项目建设完成后交由丁青县古老工艺品加工有限公司运营。利益联结协议约定如下几点：2.自项目运营起，项目启动资金由运营方统筹解决，同时运营单位根据自身岗位需要提供就业岗位，优先安排脱贫户上岗（稳定就业岗位每年工作不低于6个月，每月工资不低于2100元）。3.项目在运营期间，乙方负责资产的运营及管理，确保资产发挥效益。乙方承担项目经营风险、依法履约、自负盈亏，不得将产业项目形成的资产用于自身融资借款对外抵押。4.乙方不得随意变更经营主体、经营方式，若经营过程中需对经营主体、经营方式等进行变更，应通过甲方、乙方共同协商决定，并向甲方上报备案审核。5.关于项目资产的入账金额应以审计后的金额为准，在运营过程中，乙方承担资产的管护责任，项目资产的日常维护、维修产生的费用由乙方承担。项目运营过程中，项目资产所发生的折旧直接计入运营费用，由乙方承担。6.乙方承诺不得随意对项目资产进行处置，项目资产更新、陈旧需报废等，应通过甲方、乙方双方共同协商决定，并上报甲方审核，按照国有资产管理办法进行处置。除此以外，任何单位和个人不得随意处置项目资产。7.为保证国家资金投资项目持续经营，当项目资产发生损坏、报废等不能使用的情况时，乙方需按设备原值（审计后入账价值）重新购买设备并继续投入经营使用，重购设备费用由项目收益承担。</t>
  </si>
  <si>
    <t>增加就业机会，推动再就业，产品加工与技术服务等带动受益群众23户115人。</t>
  </si>
  <si>
    <t>丁青县达那措藏香加工厂改扩建项目</t>
  </si>
  <si>
    <t>丁青县色扎乡索巴村</t>
  </si>
  <si>
    <t>主要建设内容新建厂房一座(298.48m²)等相关的附属工程，可行性：随着经济的发展和人们精神文化生活水平的提高，人们对于香文化的认知与关注不断增长。据统计，全国香文化产业市场规模已超过200亿元，并且每年还在以10%以上的速度增长。国内外游客对于中国香文化的认知和需求也在逐渐增加，市场需求巨大且不断增长藏香厂以传统的手工艺制作香氛产品，需要懂得这门技艺的工匠。需要寻找具有传统藏香制作技艺的工匠，保护和传承这一传统技艺、当前消费者对于环保的要求越来越高，因此生产的香氛产品需要符合环保标准。可以寻找符合环保标准的生产工艺，确保产品的环保性能。必要性：藏香作为藏族文化的重要组成部分，具有深厚的历史底蕴和独特的文化价值。藏香不仅用于宗教祭祀活动，还广泛应用于家居净化、身心调节等方面。然而，随着现代化进程的加速，传统藏香制作技艺面临着失传的风险。因此，建立藏香加工厂项目对于保护和传承藏香文化具有重要意义。通过工厂的运作，可以确保藏香制作技艺得到传承和发展，避免技艺失传和文化遗产的消失、随着人们对精神文化需求的日益增长，藏香作为一种具有独特魅力的文化产品，市场需求不断增加。无论是个人消费还是旅游纪念品，藏香都受到了广泛的关注和喜爱。因此，建立藏香加工厂项目可以满足市场对高质量、有文化内涵的藏香产品的需求，推动藏香产业的持续发展、藏香加工厂项目的建设可以吸纳当地的劳动力，为居民提供就业机会，增加收入来源。同时，通过生产和销售藏香产品，可以带动相关产业的发展，如原材料供应、包装设计、市场营销等，形成产业链，进一步推动地方经济的繁荣。此外，藏香加工厂还可以作为文化旅游的亮点，吸引游客前来参观和体验，增加旅游收入。受益群众：带动项目受益群众户5户，22人，其中受益脱贫户数2户7人，运营主体:丁青县色扎乡索巴村达那藏香农牧民合作社。建设方式：项目以直接承包方式开展比选确定项目实施；资产确权：项目建成后，根据资产核查和产权登记相关工作要求，将聘请有资质的第三方公司对该项目进行核查、登记后，项目资产主体计划移交为丁青县色扎乡人民政府</t>
  </si>
  <si>
    <t>一是该项目属于经营性产业项目，二是目前已完成尽职调查报告，丁青县农业农村和科学技术局（甲方）与丁青县达那香味藏香有限责任公司（乙方）签订利益联结协议，项目建设完成后交由丁青县达那香味藏香有限责任公司运营。利益联结协议约定如下几点：1.项目建设完工后，乙方负责项目运营管理，甲方有权监督项目权属划分，避免产生权属纠纷。
2.自项目运营起，项目启动资金由运营方统筹解决，同时运营单位根据自身岗位需要提供就业岗位，优先安排脱贫户上岗（稳定就业岗位每年工作不低于6个月，每月工资不低于2100元）。
3.项目在运营期间，乙方负责资产的运营及管理，确保资产发挥效益。乙方承担项目经营风险、依法履约、自负盈亏，不得将产业项目形成的资产用于自身融资借款对外抵押。
4.乙方不得随意变更经营主体、经营方式，若经营过程中需对经营主体、经营方式等进行变更，应通过甲方、乙方共同协商决定，并向甲方上报备案审核。
5.关于项目资产的入账金额应以审计后的金额为准，在运营过程中，乙方承担资产的管护责任，项目资产的日常维护、维修产生的费用由乙方承担。项目运营过程中，项目资产所发生的折旧直接计入运营费用，由乙方承担。
6.乙方承诺不得随意对项目资产进行处置，项目资产更新、陈旧需报废等，应通过甲方、乙方双方共同协商决定，并上报甲方审核，按照国有资产管理办法进行处置。除此以外，任何单位和个人不得随意处置项目资产。
7.为保证国家资金投资项目持续经营，当项目资产发生损坏、报废等不能使用的情况时，乙方需按设备原值（审计后入账价值）重新购买设备并继续投入经营使用，重购设备费用由项目收益承担。</t>
  </si>
  <si>
    <t>预计带动当地就业人数22人，预计带动5户22人，预计增收5万元。</t>
  </si>
  <si>
    <t>已完成前期手续</t>
  </si>
  <si>
    <t>丁青县面包烘焙工厂建设项目</t>
  </si>
  <si>
    <t>协雄乡</t>
  </si>
  <si>
    <t>建设内容主要为：包加工厂163.26㎡，采购配套设备如下：双星盆水池1台、多功能搅拌机3台、单门掩门柜2台、台式电炸炉2台、油烟净化一体机1台、不锈钢发酵箱3台、不锈钢烤箱3台、双通移门荷台柜4台、冷藏操作台2台、双温四门高身柜3台、四层平板货架10台、面粉架3台、双星污碟台1台、洁碟台1台、单通移门工具柜2台、高温消毒柜2台、双温四门高身柜3台、紫外线消毒灯3台、灭蝇灯10套、四层平板展示架18台、平板推车3台、原饼干加工设备维修及清洗1项等附属设施。可行性：我国人均烘焙消费量稳步上升，推动了面包烘焙市场容量的不断扩张。据相关数据统计显示，我国烘焙产品的年人均消费量正以大约8%的增速持续增长，展现了面包烘焙行业的强劲发展势头、随着消费者对烘焙食品的接受程度不断提高，市场需求量持续增长。消费者不再仅仅满足于传统的面包、蛋糕等产品，对于低糖、低脂、健康的烘焙食品需求强劲，特色口味、创意造型的烘焙产品也备受青睐。“饮品+烘焙”的新模式也在市场上逐渐兴起，为烘焙行业带来了新的发展机遇、大型连锁面包店品牌凭借其规模效应、品牌影响力以及标准化的运营管理体系，在市场上占据主导地位。小型独立面包店也通过个性化服务、产品创新以及独特的品牌形象，在市场中逐渐崭露头角，形成了一定的品牌影响力。必要性：本项目的建设可以有效地开发利用农业资源，改善农业生产条件和生态环境，培育壮大主导产业。发挥龙头带动作用，增强龙头企业的辐射带动能力，提高农产品深加工的技术水平。可以增加农民收入，带动农户数量广，直接带动农村经济的进一步发展，促进当地农村经济向良性循环的轨道发展。农产品及其加工品的出口一直是西藏自治区对外贸易的重要组成部分，近年来各地形成了一批外向型农产品生产基地和加工出口贸易区，外向型加工企业发展迅速。本项目的建设可以有利于充分发挥资源丰富、成本低、传统工艺的比较优势，开拓国际市场，提高水整体效益。项目建设是必要的。受益群众：带动项目受益群众户36户，156人，其中受益脱贫户数10户35人，运营主体：昌都市丁青县鹏程投资有限责任公司。建设方式：项目以直接承包方式开展比选确定项目实施；资产确权：项目建成后，根据资产核查和产权登记相关工作要求，将聘请有资质的第三方公司对该项目进行核查、登记后，项目资产主体计划移交为丁青县协雄乡人民政府</t>
  </si>
  <si>
    <t>丁青县园区管委会</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</si>
  <si>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6余名本地群众增收8万元以上。建成后，正常运营期限内每年预计营收60万元以上，可带动36户156人，其中受益脱贫户数10户35人，年增收0.385万余元。</t>
  </si>
  <si>
    <t>本项目的建设可以有效地开发利用农业资源，改善农业生产条件和生态环境，培育壮大主导产业，提高农产品深加工的技术水平。可以增加农民收入，带动农户数量广，直接带动农村经济的进一步发展，促进当地农村经济向良性循环的轨道发展，受益群众：带动项目受益群众户36户，156人，其中受益脱贫户数10户35人。</t>
  </si>
  <si>
    <t>丁青县2025年人畜分离项目</t>
  </si>
  <si>
    <t>涉及丁青县13个乡（镇）</t>
  </si>
  <si>
    <t>建设内容：为全县1000户实施分散式牛栏、牛棚圈舍建设等，以农牧户自行建设改造提升为主，主要采取土木、石木、砖混、钢架结构等（建设牛棚、牛栏圈舍根据农牧户牲畜存栏基础计算）。本次实施1000户均为分散式圈舍改造，项目实施后，将提升当地农牧民人居环境。可行性：根据自治区农村人居环境整治工作领导小组办公室关于印发《西藏自治区人畜分离实施方案(试行)》的通知，为扎实推进农村人居环境整治，切实改善村庄院落环境卫生,减少人畜共患病发生，转变农牧业经营方式。必要性：目前，农村传统的生产与生活方式造成的环境污染日益加重，对卫生环境的意识不强，出现人畜混居现象，容易照成造成疾病的滋生。建设方式：项目以三级公示公告方式确定项目实施；资产确权：项目建成后，根据资产核查和产权登记相关工作要求，将聘请有资质的第三方公司对该项目进行核查、登记后，项目资产主体计划移交为到户</t>
  </si>
  <si>
    <t>目前，农村传统的生产与生活方式造成的环境污染日益加重，对卫生环境的意识不强，出现人畜混居现象，容易照成造成疾病的滋生。</t>
  </si>
  <si>
    <t>正在开展规划</t>
  </si>
  <si>
    <t>丁青县惠民移动商铺提升项目</t>
  </si>
  <si>
    <t>丁青县丁青镇</t>
  </si>
  <si>
    <t>建设内容：新建35栋移动式商用用房共计984.40㎡及配套室外电气3259.14㎡、给排水3259.14㎡等相关附属设施。可行性：移动式商用用房因其灵活性、低成本和快速部署的特点，在特定市场中具有一定的需求。例如，对于小型创业者、临时性商业活动或需要频繁更换经营地点的商家来说，移动式商用用房提供了一种便捷且经济的解决方案。此外，随着旅游业和户外休闲活动的兴起，移动式商用用房在景区、露营地等场所也展现出广阔的应用前景、随着生活节奏的加快和消费者对便捷性需求的提升，移动售卖店以其灵活、便捷的特点逐渐受到青睐。无论是上班族、学生还是居民，都能够在需要的时间和地点购买到所需商品，满足即时消费的需求、移动售卖店的市场潜力巨大，特别是在人口密集的商业区、学校周边、居民区等区域，消费者需求旺盛。同时，随着消费者对个性化、差异化商品的需求增加，移动售卖店可以通过提供定制化服务、特色商品等吸引消费者。必要性：适应市场需求变化：商业环境多变，企业可能需要根据市场趋势和消费者需求迅速调整其业务布局。移动式商用用房能够快速部署和迁移，满足企业因市场变化而需调整经营地点的需求。灵活响应突发事件：在自然灾害、紧急疫情等突发事件发生时，移动式商用用房可以迅速搭建，为应急服务、临时医疗设施、物资分发点等提供必要的空间支持。运营主体：昌都市丁青县鹏程投资有限责任公司，建设方式：项目以直接承包方式开展比选确定项目实施；资产确权：项目建成后，根据资产核查和产权登记相关工作要求，将聘请有资质的第三方公司对该项目进行核查、登记后，项目资产主体计划移交为丁青县丁青镇人民政府。</t>
  </si>
  <si>
    <t>丁青县经济信息和商务局</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</si>
  <si>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5余名本地群众增收5万元以上。建成后，正常运营期限内每年预计营收15万元以上，可带动10户25人，年增收0.6万余元。</t>
  </si>
  <si>
    <t>移动式商用用房通常采用预制模块化结构，建造过程简单快捷，大大节省了施工时间和人力成本。
与传统商用建筑相比，移动式商用用房的维护成本也相对较低，因为它们通常使用轻质、耐用的材料，易于清洁和维护。建成后，正常运营期限内每年预计营收15万元以上，可带动10户25人，年增收0.6万余元。</t>
  </si>
  <si>
    <t xml:space="preserve">丁青县甘语仓产业园区改造提升建设项目 </t>
  </si>
  <si>
    <t>丁青县协雄乡</t>
  </si>
  <si>
    <t>建设内容：本次维修原仓房内设备一项（原设备拆装、清洗、更换配件）、原设备安装调试一项（原设备调试费）、设备购置10台、购置原材料200吨、购置辅助机械设备10台等相关配套附属设施及设备。可行性：食品行业发展趋势：随着人们生活水平的提高和消费观念的转变，绿色食品、有机食品等高品质、安全健康的食品越来越受到消费者的青睐。食品产业园的改造应顺应这一趋势，注重提升食品的品质和安全性，以满足市场需求。必要性：食品行业市场需求不断变化，消费者对食品的品质、安全、营养和多样性要求日益提高。改造食品产业园可以使其更好地适应这些变化，满足市场需求。通过引入新技术、新设备和新工艺，提高食品的生产效率和产品质量，满足消费者对高品质食品的需求。运营主体：昌都市蓝天圣洁农业发展集团有限公司，建设方式：项目以直接承包方式开展公开招标确定项目实施；资产确权：项目建成后，根据资产核查和产权登记相关工作要求，将聘请有资质的第三方公司对该项目进行核查、登记后，项目资产主体计划移交为丁青县协雄乡人民政府。</t>
  </si>
  <si>
    <t>一是该项目属于经营性产业项目，二是目前已完成尽职调查报告，三是丁青县农业农村和科学技术局（甲方）与昌都市蓝天圣洁农业发展已完成尽职调查报告，运营主体：昌都市蓝天圣洁农业发展集团有限公司，是一家以从事商务服务业为主的企业；企业注册资本20000万人民币，企业的经营范围为:林木种子生产经营；道路货物运输（不含危险货物）；兽药经营；农药批发；建筑劳务分包；药品零售；建设工程施工（除核电站建设经营、民用机场建设）（依法须经批准的项目，经相关部门批准后方可开展经营活动，具体经营项目以相关部门许可证件为准）一般项目：农产品的生产、销售、加工、运输、贮藏及其他相关服务；肥料销售；饲料原料销售；中草药种植；土壤污染治理与修复服务；农业面源和重金属污染防治技术服务；水土流失防治服务；农业生产托管服务；农业园艺服务；与农业生产经营有关的技术、信息、设施建设运营等服务；人工造林；森林经营和管护；森林改培；森林固碳服务；林产品采集；林业有害生物防治服务；农、林、牧、副、渔业专业机械的销售；农林废物资源化无害化利用技术研发；树木种植经营；会议及展览服务；普通货物仓储服务（不含危险化学品等需许可审批的项目）；第一类医疗器械销售；第二类医疗器械销售；非居住房地产租赁；低温仓储（不含危险化学品等需许可审批的项目）利益联结机制:1.自项目运营起，项目启动资金由运营方统筹解决，同时运营单位根据自身岗位需要提供就业岗位，优先安排脱贫户上岗（稳定就业岗位每年工作不低于6个月，每月工资不低于2100元）；2.建设项目施工期间预计带动18余名本地群众增收29万元以上。建成后，正常运营期限内每年预计营收140万元以上，可带动39户215人，年增收0.65万余元。</t>
  </si>
  <si>
    <t>通过引进先进的生产设备和技术，可以大幅提高食品生产的自动化和智能化水平，从而提升生产效率。例如，物联网技术和大数据分析可以实现对生产环节的实时监控和数据采集，帮助企业精准控制生产流程，减少浪费，提高产出效率。建成后，正常运营期限内每年预计营收140万元以上，可带动39户215人，年增收0.65万余元。</t>
  </si>
  <si>
    <t>丁青县庭院经济云朵玫瑰种植建设项目</t>
  </si>
  <si>
    <t>丁青县觉恩乡</t>
  </si>
  <si>
    <t>建设内容：建设223户，每户330平方，在群众房屋前后种植云朵玫瑰基地，购置有机肥165.6吨、复合肥11吨、地布73590平、玫瑰苗88308株（含补植）等，并进行技能培训892人次。可行性：有很好的宏观政策支持及领导关怀，中央、农业农村部、自治区领导重视，项目区农牧民群众种植经验丰富、群众积极性高、区位优势明显，群众有很高的种植热情，项目建设与当地产业发展相结合能促进地方经济发展，建设单位项目管理经验丰富。必要性：项目建设是推进丁青县云朵玫瑰产业延伸发展，能美化乡镇村落，打造玫瑰特色小镇，是行业发展政策、产业政策的需要，能有效推动丁青特色产业最经济有效的途径、是增加农业生产能力的需要、能多渠道提高群众的收入。建设方式：直接承包。运营主体：到户。资产确权:到户。</t>
  </si>
  <si>
    <t>种植区进入丰产期，按玫瑰花平均亩产37kg（以中等产量计算）、可年产玫瑰花0.412万kg，可烘干成玫瑰花茶852kg，每kg价格400元，年产值33万元，户均增产约1500元。
项目区生产方式和生产观念得到转变。该项目实施后将逐步改变农牧民群众传统牧业生产方式，使藏区传统畜牧业向现代设施农业转变。广大农牧民群众能深切体会到新的农业生产技术和新观念、科学的管理模式带来的实惠，有利推动农业生产方式和生产观念的转变，并能起到示范作用，而且效果必定很明显。增强农牧民持续增收能力，有利于社会的稳定和进步。云朵玫瑰基地建成后，既带动当地农业发展、农民增收，又增加植被覆盖、对周围生态环境起到很好的改善作用，项目带动当地223户，培训892人。</t>
  </si>
  <si>
    <t>昌都市丁青县G317觉恩乡游客服务中心</t>
  </si>
  <si>
    <t>建设内容：新建游客服务中心980㎡，新建公厕45㎡，室外道路1200㎡，绿化工程1500㎡，室外水电工程1项等附属设施工程。可行性：觉恩乡位于G317国道沿线，是通往孜珠寺等著名景点的必经之路，游客流量大，建设游客服务中心能够满足游客需求。G317国道作为重要旅游线路，游客服务中心等配套设施是提升旅游体验的关键，游客服务中心的建设将带动当地就业和经济发展，同时提高丁青县的知名度和吸引力。必要性：一是G317国道作为川藏北线，沿途自然风光壮丽，文化底蕴深厚。游客服务中心可为游客提供咨询、休息、餐饮等服务，提升整体旅游体验；二是游客服务中心的建设将带动当地就业，促进相关产业发展，为当地经济注入新的活力。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觉恩乡人民政府。</t>
  </si>
  <si>
    <t>丁青县文化和旅游局</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</si>
  <si>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10余名本地群众增收24万元以上。建成后，正常运营期限内每年预计营收80万元以上，可带动19户175人，年增收0.63万余元。</t>
  </si>
  <si>
    <t>项目建设后为游客提供咨询、休息、餐饮等一站式服务，极大提升游客的旅游体验。作为文化交流的平台，展示当地独特的民族文化，增进游客对当地文化的了解。带动当地就业，促进相关产业发展，为当地经济注入新的活力，实现经济效益的提升。建成后，正常运营期限内每年预计营收80万元以上，可带动19户175人，年增收0.63万余元。</t>
  </si>
  <si>
    <t>昌都市丁青县G317巴达乡游客服务中心</t>
  </si>
  <si>
    <t>丁青县巴达乡</t>
  </si>
  <si>
    <t>建设内容：新建游客服务中心980㎡，新建公厕45㎡，室外道路1400㎡，绿化工程1200㎡，室外水电工程1项等附属设施工程。可行性：一是巴达乡位于G317国道沿线，是自驾游和骑行游的必经之地，建设游客服务中心能够满足游客的休息、咨询等需求，二是G317国道沿线自然风光秀美，人文积淀厚重，游客服务中心可作为展示当地旅游资源的窗口，且随着自驾游和骑行游的兴起，游客对沿途服务设施的需求日益增加，游客服务中心的建设符合市场需求，必要性：一是G317国道作为川藏北线，沿途自然风光壮丽，文化底蕴深厚。游客服务中心可为游客提供咨询、休息、餐饮等服务，提升整体旅游体验；二是游客服务中心的建设将带动当地就业，促进相关产业发展，为当地经济注入新的活力。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巴达乡人民政府。</t>
  </si>
  <si>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8余名本地群众增收24万元以上。建成后，正常运营期限内每年预计营收60万元以上，可带动15户105人，年增收0.55万余元。</t>
  </si>
  <si>
    <t>项目建设后为游客提供咨询、休息、餐饮等一站式服务，极大提升游客的旅游体验。作为文化交流的平台，展示当地独特的民族文化，增进游客对当地文化的了解。带动当地就业，促进相关产业发展，为当地经济注入新的活力，实现经济效益的提升。建成后，正常运营期限内每年预计营收60万元以上，可带动15户105人，年增收0.55万余元。</t>
  </si>
  <si>
    <t>丁青县饲草料加工厂提升改造工程</t>
  </si>
  <si>
    <r>
      <rPr>
        <sz val="12"/>
        <rFont val="宋体"/>
        <charset val="134"/>
      </rPr>
      <t>建设内容：扩建新建成品仓库1335㎡ 、原料库1135㎡、实验室98㎡。设备采购：智能数控加 工机(SJ2518)5 套、(SJ3018)5 套、(SJ2018)5 套、(SJ2025)5 套等附属设施工程。可行性：</t>
    </r>
    <r>
      <rPr>
        <sz val="12"/>
        <rFont val="Times New Roman"/>
        <charset val="134"/>
      </rPr>
      <t>‌</t>
    </r>
    <r>
      <rPr>
        <sz val="12"/>
        <rFont val="宋体"/>
        <charset val="134"/>
      </rPr>
      <t>丁青县畜牧业发达，饲草料需求大。为应对自然灾害，保障畜牧业稳定发展，提升改造饲草料加工厂势在必行。项目符合自治区及市县关于防灾减灾、畜牧业发展的政策导向，政府高度重视并积极推动。必要性：丁青县天气寒冷，提升改造饲草料加工厂，增加饲草料储备，有助于应对自然灾害，确保牲畜安全越冬，保障农牧民群众的生命财产安全，饲草料加工厂的提升改造可以推动丁青县经济发展，增加就业机会，提高农牧民收入，为乡村振兴注入动力，通过提升饲草料加工能力，可以更好地利用当地种植优势，发展饲草种植，减少对天然草场的依赖，有助于生态保护。运营主体：昌都市丁青县鹏程投资有限责任公司，建设方式：项目以直接承包方式开展招投标确定项目实施；资产确权：项目建成后，根据资产核查和产权登记相关工作要求，将聘请有资质的第三方公司对该项目进行核查、登记后，项目资产主体计划移交为丁青县协雄乡人民政府</t>
    </r>
  </si>
  <si>
    <t>已完成尽职调查报告，运营主体：昌都市丁青县鹏程投资有限责任公司，公司经营范围：机动车检验检测服务、基础设施投资、城市公用项目投资、商业贸易投资、建设项目投资、实业投资、教育投资、文化旅游开发、房地产开发能源、交通、矿业、藏医药、食品、农牧业、河道采砂投资开发、菜籽油加工厂、汽配汽贸、普通货物运输、建工建材、建材销售、融资理财、承担建筑类、养殖业、种植业、农畜产品、民族手工业、林业、土地买卖、农牧业、虫草购销、园林工程、造林绿化工程、苗木种植经营、场地租赁、物业管理。公司年收入800余万元，2023年带动本地农牧民就业3350余人次，人均增加收入500元。利益联结机制:1.自项目运营起，项目启动资金由运营方统筹解决，同时运营单位根据自身岗位需要提供就业岗位，优先安排脱贫户上岗（稳定就业岗位每年工作不低于6个月，每月工资不低于2100元）；2.建设项目施工期间预计带动10余名本地群众增收29万元以上。建成后，正常运营期限内每年预计营收50万元以上，可带动10户87人，年增收0.55万余元。</t>
  </si>
  <si>
    <t>项目建设后将促进丁青县畜牧业的稳定发展，提高防灾减灾能力，确保牲畜安全越冬，保障农牧民群众的生命财产安全。同时，通过提供就业机会，增加农牧民收入，助力乡村振兴。建设项目施工期间预计带动10余名本地群众增收29万元以上。建成后，正常运营期限内每年预计营收50万元以上，可带动10户87人，年增收0.55万余元。</t>
  </si>
  <si>
    <t>（二）小型公益性基础设施类</t>
  </si>
  <si>
    <t>1.水利类</t>
  </si>
  <si>
    <t>丁青县色扎乡索巴村山洪沟治理项目</t>
  </si>
  <si>
    <t>色扎乡索巴村</t>
  </si>
  <si>
    <t>建设内容：综合治理河长2.35公里，新建堤防总长2770.4米，排洪渠163.7米，配套建筑8座（处），可行性：丁青县色扎乡索巴村劳动力充足，群众参与投工投劳积极性高，全村有效劳动力占比75%,其中项目实施后，即可提供就业技能培训，增加就业机会，又为群众提供务工收入。必要性：项目的建设是保护岸坡稳定、防治水土流失的关键措施，由于该流域暴雨强度大，洪水汇集快，洪水过程陡涨陡落。工程河段内人类活动频繁，两岸植被受人类开发活动影响普遍较差，表土在雨季坡面汇流的侵蚀作用下，成为河流泥沙的主要来源。部分天然土质岸坡，缺乏相应的维护，加之工程河段洪水流速较快，致使河道岸坡水土流失严重，洪水期岸坡垮塌现象也时有发生，严重危及到两岸居民的安全和河道自身的行洪。受益群众：建成后，保护色扎乡索巴村292户，2069人人，林草地1320亩，耕地474亩。建设方式：项目以直接承包方式开展项目实施。管护机制：建设完成移交后，由当地乡镇、村居负责饮水工程的日常维修养护。</t>
  </si>
  <si>
    <t>受益群众：建成后，保护色扎乡索巴村292户，2069人人，林草地1320亩，</t>
  </si>
  <si>
    <t xml:space="preserve">已完成可研方案 </t>
  </si>
  <si>
    <t>丁青县色扎乡汝化村山洪沟治理项目</t>
  </si>
  <si>
    <t>色扎乡汝化村</t>
  </si>
  <si>
    <t>建设内容：综合治理河长2.35公里，新建堤防总长2770.4米，排洪渠163.7米，配套建筑8座（处），可行性：本项目主要实施内容为堤防工程以及堤防交叉建筑物工程，且工程区附近已实施了多项水利工程，部分农牧民参与过施工，施工技术要求低，施工工艺成熟，操作简单，施工难度小，是群众参与度高的项目。施工、安装工作将全部交予色扎乡索巴村实施，村两委承诺施工过程中“能用人工的尽量不用机械、能用当地群众的尽量不用专业队伍”，并优先将项目分配给脱贫不稳定户、边缘易致贫户、其他农村低收入户来参与投工投劳，获得劳动报酬，增加其收入。必要性：项目的建设是保护岸坡稳定、防治水土流失的关键措施，由于该流域暴雨强度大，洪水汇集快，洪水过程陡涨陡落。工程河段内人类活动频繁，两岸植被受人类开发活动影响普遍较差，表土在雨季坡面汇流的侵蚀作用下，成为河流泥沙的主要来源。部分天然土质岸坡，缺乏相应的维护，加之工程河段洪水流速较快，致使河道岸坡水土流失严重，洪水期岸坡垮塌现象也时有发生，严重危及到两岸居民的安全和河道自身的行洪。受益群众：建成后，保护色扎乡汝化村63户，468人，草地250亩，耕地1118亩、林地470亩。建设方式：项目以直接承包方式开展项目实施。管护机制：建设完成移交后，由当地乡镇、村居负责饮水工程的日常维修养护。</t>
  </si>
  <si>
    <t>受益群众：建成后，保护色扎乡汝化村63户，468人，草地250亩，耕地1118亩、林地470亩。</t>
  </si>
  <si>
    <t>2.交通类</t>
  </si>
  <si>
    <t>丁青县桑多乡郡休村公路岔口至酿巴自然村公路工程</t>
  </si>
  <si>
    <t>丁青县桑多乡郡休村</t>
  </si>
  <si>
    <r>
      <rPr>
        <sz val="12"/>
        <rFont val="宋体"/>
        <charset val="134"/>
      </rPr>
      <t>建设内容：新建一号道路，全长0.357公里，宽2.5米（含双边路肩3.0米），采用水泥混凝土路面；一号道路新建交通安全指示标志12个及新建防撞护栏457米；新建二号道路，全长1.069公里，宽2.5米（含双边路肩3.0米），采用水泥混凝土路面；二号路新建交通安全指示标志14个及防撞护栏728米。可行性： 经向林业和草原局、自然资源局等相关部门核实，道路不占用基本草原、生态红线等，不影响项目前置手续办理，待项目下达后可立即开工建设。必要性：丁青县桑多乡行政性只有3个，较大自然村较多，酿巴自然村道路涉及200余户群众，目前道路崎岖，群众出行困难，只能靠日常养护确保出行，本次申请对该道路进行实施，若项目申报成功，实施后群众出行便捷、安全。</t>
    </r>
    <r>
      <rPr>
        <sz val="12"/>
        <rFont val="Times New Roman"/>
        <charset val="134"/>
      </rPr>
      <t>‌</t>
    </r>
    <r>
      <rPr>
        <sz val="12"/>
        <rFont val="宋体"/>
        <charset val="134"/>
      </rPr>
      <t>建设方式：项目以直接承包方式开展公开招标确定项目实施。管护机制：项目建成后由桑多乡进行日常管护，丁青县交通运输局监督。</t>
    </r>
  </si>
  <si>
    <t>丁青县交通运输局</t>
  </si>
  <si>
    <t>建成该项目能解决200户1600人的出行，改善当地群众的生产生活状况，保障了村民的出行安全。</t>
  </si>
  <si>
    <t>丁青县协雄乡夏拉村二组公路改建工程</t>
  </si>
  <si>
    <t>丁青县协雄乡夏拉村二组</t>
  </si>
  <si>
    <t>建设内容：项目建设里程3.075Km，采用四级公路《小交通量农村公路工程设计规范 》标准设计，设计速度15km/h，路基宽度4.5米标准执行，路面形式采用混凝土路面。防护工程数量 1552m³，混凝土面层12293㎡，涵洞12道，平面交叉一处，可行性：一是经向林业和草原局、自然资源局等相关部门核实，道路不占用基本草原、生态红线等，不影响项目前置手续办理，待项目下达后可立即开工建设，同时通过项目建设，带动当地就业，促进农牧民增收。二是：通过摸底调查，98%以上人数对于修建本项目积极性很高。并且通过加强自然村道路基础设施建设，防止车辆随意碾压草皮，破坏草皮，从而保护区域生态系统。必要性：丁青县夏拉村处于国道317沿线，村委会在国道上，建制村通畅以村委会位置进行统计，因此该村默认通畅，但各组、自然村未进行实施，较大自然村较多，二组道路涉及70余户群众，目前道路崎岖，群众出行困难，只能靠日常养护确保出行，本次申请对该道路进行实施，若项目申报成功，实施后群众出行便捷、安全。受益群众：项目的建成收益70户498人出行 ，同时带动群众增收25.5万元。建设方式：项目以直接承包方式开展公开招标确定项目实施。管护机制：项目建成后由协雄乡进行日常管护，丁青县交通运输局监督。</t>
  </si>
  <si>
    <t>建成该项目能解决70户498人的出行，改善当地群众的生产生活状况，保障了村民的出行安全。</t>
  </si>
  <si>
    <t>丁青县协雄乡喔格格公路改建工程</t>
  </si>
  <si>
    <t>丁青县协雄乡喔格格</t>
  </si>
  <si>
    <r>
      <rPr>
        <sz val="12"/>
        <rFont val="宋体"/>
        <charset val="134"/>
      </rPr>
      <t>建设内容：项目建设里程1.853Km，采用四级公路《小交通量农村公路工程设计规范 》标准设计，设计速度15km/h，路基宽度4.5米标准执行，路面形式采用混凝土路面。防护工程数量 926m³，天然砂砾面层9170㎡，涵洞9道，可行性：一是经向林业和草原局、自然资源局等相关部门核实，道路不占用基本草原、生态红线等，不影响项目前置手续办理，待项目下达后可立即开工建设，该道路经济发展潜力大，需要更好的交通基础设施支持。二是严格按照财政衔接资金项目实施程序及规范要求，形成齐抓共管的工作格局，对项目开工、</t>
    </r>
    <r>
      <rPr>
        <sz val="12"/>
        <rFont val="Times New Roman"/>
        <charset val="134"/>
      </rPr>
      <t>‌</t>
    </r>
    <r>
      <rPr>
        <sz val="12"/>
        <rFont val="宋体"/>
        <charset val="134"/>
      </rPr>
      <t>建设、验收等环节全程跟踪服务，确保项目建设质量符合规范要求。必要性：丁青县夏拉村处于国道317沿线，村委会在国道上，建制村通畅以村委会位置进行统计，因此该村默认通畅，但各组、自然村未进行实施，较大自然村较多，喔格格道路涉及45余户群众，目前道路崎岖，群众出行困难，只能靠日常养护确保出行，本次申请对该道路进行实施，若项目申报成功，实施后群众出行便捷、安全。受益群众：项目的建成收益45户360人出行 ，同时带动群众增收5.5万元。建设方式：项目以直接承包方式开展比选确定项目实施。管护机制：项目建成后由协雄乡进行日常管护，丁青县交通运输局监督。</t>
    </r>
  </si>
  <si>
    <t>建成该项目能解决45户360人的出行，改善当地群众的生产生活状况，保障了村民的出行安全。</t>
  </si>
  <si>
    <t>丁青县觉恩乡绒通村四组公路改建工程</t>
  </si>
  <si>
    <t>丁青县觉恩乡绒通村</t>
  </si>
  <si>
    <t>建设内容：：项目建设里程2.485Km采用四级公路《小交通量农村公路工程设计规范 》标准设计，设计速度15km/h，路基宽度4.5米标准执行，路面形式采用混凝土路面。防护工程数量 1854m³，混凝土面层9826㎡，涵洞3道，平面交叉三处，可行性：一是经向林业和草原局、自然资源局等相关部门核实，道路不占用基本草原、生态红线等，不影响项目前置手续办理，待项目下达后可立即开工建设。二是公路建设对当地居民有利，能够提高生活质量，促进就业，新建公路影响对当地环境适度，可以通过环境保护措施减少不良影响。必要性：丁青县绒通村处于国道317沿线，村委会在国道上，建制村通畅以村委会位置进行统计，因此该村默认通畅，但各组、自然村未进行实施，较大自然村较多，喔格格道路涉及42余户群众，目前道路崎岖，群众出行困难，只能靠日常养护确保出行，本次申请对该道路进行实施，若项目申报成功，实施后群众出行便捷、安全。建设方式：项目以直接承包方式开展公开招标确定项目实施。管护机制：项目建成后由觉恩乡进行日常管护，丁青县交通运输局监督。</t>
  </si>
  <si>
    <t>建成该项目能解决42户301人的出行，改善当地群众的生产生活状况，保障了村民的出行安全。</t>
  </si>
  <si>
    <t>丁青县觉恩乡觉恩村沙东组桥梁工程</t>
  </si>
  <si>
    <t>丁青县觉恩乡觉恩村沙东组</t>
  </si>
  <si>
    <t>建设内容：本次新建1-20m预应力砼T梁中桥1座桥梁长度30米，桥梁宽度7米，按四级公路标准设计，建设方式：通过比选方式建设。可行性：一是经向林业和草原局、自然资源局等相关部门核实，道路不占用基本草原、生态红线等，不影响项目前置手续办理，待项目下达后可立即开工建设。二是通过项目建设，保证劳务报酬发放，确保贫困人口稳定脱贫不返贫。让当地老百姓参与到工程建设，让老百姓有事干。必要性：丁青县觉恩村处于国道317沿线，村委会在国道上，建制村通畅以村委会位置进行统计，因此该村默认通畅，但各组、自然村未进行实施，较大自然村较多，喔格格道路涉及42余户群众，目前道路崎岖，群众出行困难，只能靠日常养护确保出行，本次申请对该道路进行实施，若项目申报成功，实施后群众出行便捷、安全。受益群众：项目的建成收益42户301人出行 ，同时带动群众增收10.8万元，建设方式：项目以直接承包方式开展比选确定项目实施。管护机制：项目建成后由觉恩乡进行日常管护，丁青县交通运输局监督。</t>
  </si>
  <si>
    <t>3.电力类</t>
  </si>
  <si>
    <t>昌都市丁青县觉恩乡居民用电光伏电站建设项目</t>
  </si>
  <si>
    <t>建设内容：建设集中式光伏电站优先为脱贫户及监测户提供，含光伏发电场建设（占地面积7500㎡（约11亩地），单片光伏组件尺寸2384*1303mm，功率710W。）、光伏支架建设（依据场地布置情况，光伏组件是纵向安装，每个组件需要三个支架，乡镇府发电场占地面积7500㎡，支架数量约为9236组。）、储能建设（占地面积约100㎡，2MW容量，采用集装箱式。）、输电线路建设（乡镇府发电场输电线路总长约为3.8公里。）及相关附属设施等内容建设。可行性：觉恩乡属于高原寒带气候，年温差小、日差较大且日照时间长，年均日照时间达2457.3小时。这种气候条件非常有利于光伏电站的运行，充足的日照可以保证光伏板能够长时间高效地吸收太阳能转化为电能，提高电站的发电效率和发电量，为光伏电站的稳定运行提供了良好的气候环境基础。 必要性：满足本地生产生活用电：觉恩乡是半农半牧乡，农业生产（如灌溉、农产品加工等）和畜牧业活动（如牲畜饲养环境控制、奶制品加工等）以及居民的日常生活（照明、取暖、电器使用等）都需要稳定的电力供应。光伏电站的建设可以充分利用当地的太阳能资源，为当地提供持续可靠的电力，保障生产生活的正常进行，提高当地的电气化水平，建设方式：项目以直接承包方式开展公开招标确定项目实施；管护机制：项目建成后由觉恩乡进行日常管护，丁青县发展和改革委员会监督。</t>
  </si>
  <si>
    <t>丁青县发展和改革委员会</t>
  </si>
  <si>
    <t xml:space="preserve">光伏电站通过将太阳能转化为电能，利用的是可再生的太阳能资源，减少了对传统化石能源（如煤炭、石油、天然气等）的依赖。每发一度电，就意味着相应地节省了原本需要通过燃烧化石燃料来发电所消耗的能源量，从而实现能源的可持续利用，达到节能的效果。该电站装机容量为1.5MWp（兆瓦峰值功率），在其运行期间，持续不断地把太阳能转化为电能供应给当地使用，从能源替代角度体现出显著节能作用。举例来说，如果当地原本依靠小型燃煤电厂供电，燃煤发电过程中需要消耗大量煤炭资源用于锅炉燃烧产生蒸汽推动汽轮机发电等复杂工序，而光伏电站运营后，这部分电能由太阳能转化而来，避免了煤炭的消耗，也就减少了开采、运输煤炭等环节所涉及的能源投入。 </t>
  </si>
  <si>
    <t>昌都市丁青县布塔乡居民用电光伏电站建设项目</t>
  </si>
  <si>
    <t>丁青县布塔乡</t>
  </si>
  <si>
    <t>建设内容：建设集中式光伏电站优先为脱贫户及监测户提供，含光伏发电场建设（分为乡镇府发电场及搬迁点发电场，乡镇府发电场占地面积5500㎡，装机容量1.2MW，搬迁点发电场占地面积2000㎡，装机容量400KW。单片光伏组件尺寸2384*1303mm，功率710W。）、光伏支架建设（依据场地布置情况，光伏组件是纵向安装，每个组件需要三个支架，乡镇府发电场占地面积5500㎡，支架数量约为7236组；搬迁点发电场占地面积2000㎡，支架数量约为2631组。）、储能建设（总占地面积约100㎡，2MW容量，采用集装箱式。乡镇府发电场储能站1MW，搬迁点发电场储能站1MW。）、输电线路建设（乡镇府发电场输电线路约为350米，搬迁点发电场输电线路约为510米。）及相关附属设施等内容建设。可行性：布塔乡地处丁青县境北部，总面积1753.79平方千米，面积广阔，可为光伏电站建设提供充足的土地资源。其东、北与青海省接壤，周边地理环境有利于电站建设材料的运输和后期维护。气候上属高原寒带气候，年温差小、日差较大且日照时间长，年均日照时间达2457.3小时，这种气候条件非常有利于光伏电站的运行。充足的日照可以保证光伏板长时间高效地吸收太阳能转化为电能，为光伏电站稳定运行提供了良好的气候环境基础。必要性：布塔乡有乡政府、卫生院、派出所、学校以及众多居民，对电力有稳定的需求。建设光伏电站可以充分利用当地太阳能资源，为当地提供持续可靠的电力，保障公共服务机构（如学校、卫生院）的正常运转和居民的日常生活（照明、取暖、电器使用等）用电，提高当地的电气化水平，建设方式：项目以直接承包方式开展公开招标确定项目实施；管护机制：项目建成后由布塔乡进行日常管护，丁青县发展和改革委员会监督。</t>
  </si>
  <si>
    <t>一是减排效果显著：光伏电站利用太阳能发电，不产生温室气体和污染物排放。与传统能源发电相比，可大量减少二氧化碳、二氧化硫等污染物的排放，有助于改善当地空气质量和缓解全球气候变化问题，保护当地脆弱的高原生态环境。二是资源可持续利用：太阳能是一种可再生能源，取之不尽、用之不竭。布塔乡建设光伏电站可以充分利用当地丰富的太阳能资源，实现能源的可持续供应，减少对不可再生能源的依赖，为子孙后代留下可持续发展的资源基础。</t>
  </si>
  <si>
    <t>（三）宜居宜业和美村庄类</t>
  </si>
  <si>
    <t>丁青县桑多乡安拉村宜居宜业和美示范村</t>
  </si>
  <si>
    <t>桑多乡安拉村</t>
  </si>
  <si>
    <t>建设内容：排水工程174m，给排水工程196m，桥梁工程2座车行桥，垃圾转运场500㎡，太阳能路灯10盏，混凝土路面800㎡，微型消防站1座。可行性：为了不断完善农牧区基础设施，建设美丽宜居乡村；不断推进农牧业产业改造升级和提质增效，推进农业供给侧结构性改革；不断提升公共服务水平，完善社会保障体系。必要性：目前农村居民饮水质量和卫生状况难以保障；排水沟渠有不同程度的淤积，下雨天污水横流；农村道路建设滞后，严重影响农民出行；危旧房的存在影响村民日常安全生活。受益群众：项目的实施对当地20户90人的生活品质进行了提升，改善了生产生活的环境，从而提升当地居民的幸福感。建设方式：项目以直接承包方式开展公开招标确定项目实施。管护机制：项目建成后由桑多乡进行日常管护，丁青县农业农村和科学技术局监督。</t>
  </si>
  <si>
    <t>受益群众：项目的实施对当地20户90人的生活品质进行了提升，改善了生产生活的环境，从而提升当地居民的幸福感。</t>
  </si>
  <si>
    <t>丁青县当堆乡洛霍村宜居宜业和美示范村</t>
  </si>
  <si>
    <t>当堆乡洛霍村</t>
  </si>
  <si>
    <t>建设内容：洛霍村硬化道路28400m²,采用混凝土路面，道路红线宽度为3.5m满铺，居民房屋周边入户硬化6432.18m²，饮水工程总长管网16.8km,挡墙工程40m,太阳能路灯80盏，项目垃圾中转站总建筑面积810.00㎡、新建长6m宽4m桥梁一座等附属设施工程，可行性：为了不断完善农牧区基础设施，建设美丽宜居乡村；不断推进农牧业产业改造升级和提质增效，推进农业供给侧结构性改革；不断提升公共服务水平，完善社会保障体系。必要性：西藏乡村振兴战略，以建设美丽宜居村庄为导向，以农村垃圾、污水治理和村容村貌提升为主攻方向，开展农村人居环境整治行动，全面提升农村人居环境质量。本项目的建设，一方面可以有效补齐农村基础设施短板，改善人居环境，另一方面依托资源禀赋，积极发展乡村旅游，建设美丽乡村，让农牧民真正得到实惠，建设家园。受益群众：项目的实施对当地314户1413人的生活品质进行了提升，改善了生产生活的环境，从而提升当地居民的幸福感。建设方式：项目以直接承包方式开展公开招标确定项目实施。管护机制：项目建成后由当堆乡进行日常管护，丁青县农业农村和科学技术局监督。</t>
  </si>
  <si>
    <t>受益群众：项目的实施对当地314户1413人的生活品质进行了提升，改善了生产生活的环境，从而提升当地居民的幸福感。</t>
  </si>
  <si>
    <t>丁青县色扎乡木查村四组宜居宜业和美示范村</t>
  </si>
  <si>
    <t>色扎乡木查村</t>
  </si>
  <si>
    <t>建设内容为部分道路提升（462米，宽4.5米；盖板沟462米；入户道路硬化1321米，宽2.0米）、铺设给水管网930米、建设住户温室大棚25.76平方米（共75栋）、太阳能路灯43盏、建设庭院经济等工程。可行性：本项目是一项社会福利公益性工程，是完善乡村群众生活基础设施，是当地乡村振兴所采取的一项具体措施。项目提升当地广大人民群众的身心健康，促进丁青县乡村振兴工作进步，加快社会经济协调发展，确保社会和谐安定具有重要意义。必要性：乡村振兴是美丽中国建设的重要组成部分，是建成小康社会的重大举措、是在生态文明建设全新理念指导下的一次农村综合变革、是顺应社会发展趋势的升级版的新农村建设。受益群众：项目的实施对当地75户545人的生活品质进行了提升，改善了生产生活的环境，从而提升当地居民的幸福感。建设方式：项目以直接承包方式开展公开招标确定项目实施。管护机制：项目建成后由色扎乡进行日常管护，丁青县农业农村和科学技术局监督。</t>
  </si>
  <si>
    <t>受益群众：项目的实施对当地75户545人的生活品质进行了提升，改善了生产生活的环境，从而提升当地居民的幸福感。</t>
  </si>
  <si>
    <t>丁青县嘎塔乡江塔村宜居宜业和美示范村</t>
  </si>
  <si>
    <t>嘎塔乡江塔村</t>
  </si>
  <si>
    <t>主要建设内容包括村庄道路10692.75平方米、入户路11641.78平方米、太阳能路灯31盏、排水沟1773.24平方米、散水、盖板涵、挡土墙和桥梁2座等等。可行性：为了不断完善农牧区基础设施，建设美丽宜居乡村；不断推进农牧业产业改造升级和提质增效，推进农业供给侧结构性改革；不断提升公共服务水平，完善社会保障体系。必要性：项目建设有助于调整改善当地农业产业结构，人居环境的提升、美丽乡村的建设必将推动当地旅游产业发展：乡村旅游不但能促农增收，而且可以创造最大的就业岗位，有助于城乡、区域、经济、社会、人与自然统筹发展的催化产业。受益群众：项目的实施对当地108户716人的生活品质进行了提升，改善了生产生活的环境，从而提升当地居民的幸福感。建设方式：项目以直接承包方式开展公开招标确定项目实施。管护机制：项目建成后由色扎乡进行日常管护，丁青县农业农村和科学技术局监督。</t>
  </si>
  <si>
    <t>受益群众：项目的实施对当地108户716人的生活品质进行了提升，改善了生产生活的环境，从而提升当地居民的幸福感。</t>
  </si>
  <si>
    <t>（五）贷款贴息类</t>
  </si>
  <si>
    <t>丁青县2025年小额信贷等贷款贴息</t>
  </si>
  <si>
    <t>建设内容：丁青县2025年小额信贷贴息。可行性：项目的实施，对改善农民的生产生活具有重要意义，合民心，顺民意，必将得到广大农民的支持。群众积极性高，项目实施具有良好的群众基础。必要性：因受其偏远的地理位置、恶劣的自然环境和长期堆积而成的种种社会与经济问题的制约，靠开发基本农田、建设经济林、发展养殖业等常规的扶贫开发措施，财力、物力投入很大，但实际扶贫效果并不理想。</t>
  </si>
  <si>
    <t>因受其偏远的地理位置、恶劣的自然环境和长期堆积而成的种种社会与经济问题的制约，靠开发基本农田、建设经济林、发展养殖业等常规的扶贫开发措施，财力、物力投入很大，但实际扶贫效果并不理想。</t>
  </si>
  <si>
    <t>（六）其他类（含：农牧民新风貌、跨区域就业补助、帮扶车间补助等）</t>
  </si>
  <si>
    <t>丁青县2025年外出就业路费补贴</t>
  </si>
  <si>
    <t>建设内容：丁青县2025年外出就业路费补贴。可行性：项目实施后将有极大的示范作用，促进当地农牧民外出就业及创业。必要性：为鼓励当地农牧民外出务工创收，积极求职创业，降低外出务工人员后顾之忧。</t>
  </si>
  <si>
    <t>人力资源和社会保障局</t>
  </si>
  <si>
    <t>项目实施后将有极大的示范作用，促进当地农牧民外出就业及创业。</t>
  </si>
  <si>
    <t>丁青县农牧民使用技能培训项目</t>
  </si>
  <si>
    <t>建设内容：培训种养殖技术200人，进行为期十天的培训。可行性：一是结合市场用工需求和农牧民意愿，丁青县大力开展实用技能培训，旨在提高农牧民就业水平，拓宽就业渠道，实现增收致富；二是政府支持与组织保障，政府发布相关公告，鼓励各单位、社会团体、企业参与技能培训，确保增加农牧民收入，实现全面小康，为项目提供了政策支持和组织保障；必要性：一是提升农牧民综合素质，通过技能培训，提升农牧民在农机维修、种植管理等方面的技能，增强其适应现代农业生产的能力，助力农作物产量提升，二是促进就业增收，紧密结合市场用工需求和农牧民意愿，开展实用技能培训，帮助农牧民掌握一技之长，拓宽就业渠道，实现增收致富，三是推动农业农村现代化，培养有文化、懂技术、善经营、会管理的高素质农牧民，为推动农业农村现代化奠定坚实基础。</t>
  </si>
  <si>
    <t>通过培训，农牧民掌握了农机维修、种植管理等技能，提高了综合素质，更好地适应现代农业生产，助力农作物产量提升</t>
  </si>
  <si>
    <t>类乌齐县</t>
  </si>
  <si>
    <t>类乌齐县尚卡乡达拉村美丽宜居村建设项目</t>
  </si>
  <si>
    <t>尚卡乡达拉村</t>
  </si>
  <si>
    <t>可行性：该项目能够有效解决139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尚卡乡达拉村美丽宜居村建设项目是必要的。
建设内容：1、达拉村：达拉村群众投工投劳参与新建取水口1座，新建沉沙池54m³，埋设水管6102m，给水入户91户，水源点封闭围网800m，水源点标示牌1座，新建蓄水池150m³。道路升级改造1.1km。太阳能路灯78盏。院墙提升改造4250m。院落小菜棚91座。场地硬化及村内道路提升改造4250m²等。
2、洛拉村：达拉村群众投工投劳参与新建取水口1座，新建沉沙池54m³，埋设水管2310m，给水入户18户，水源点封闭围网500m，水源点标示牌1座，新建蓄水池50m³。道路升级改造3.83km，其中洛拉村村内段0.88km，村外段2.95km等。
3、嘎德村：达拉村群众投工投劳参与新建取水口1座，新建沉沙池54m³，埋设水管2625m，给水入户30户，水源点封闭围网600m，水源点标示牌1座，新建蓄水池80m³。道路升级改造5.6km等；
建设方式：招投标建设
管护机制：政府主导、尚卡乡达拉村监管、多方参与</t>
  </si>
  <si>
    <t>乡村振兴局</t>
  </si>
  <si>
    <t>基建项目</t>
  </si>
  <si>
    <t>该项目建成后，将解决139户人居住生活品质的提升。</t>
  </si>
  <si>
    <t>已下达概算批复</t>
  </si>
  <si>
    <t>类乌齐县伊日乡亚中村美丽宜居村建设项目</t>
  </si>
  <si>
    <t>伊日乡亚中村</t>
  </si>
  <si>
    <t>可行性：该项目能够有效解决84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伊日乡亚中村美丽宜居村建设项目是必要的。
建设内容：1、亚中村：亚中村群众投工投劳参与道路升级改造1.35km。太阳能路灯45盏。
2、江日村：亚中村群众投工投劳参与道路升级改造0.73km。太阳能路灯8盏。
3、丁青卡村：亚中村群众投工投劳参与新建取水口1座，新建沉沙池54m³，埋设水管750m，给水入户5户，水源点封闭围网600m，水源点标示牌1座，新建蓄水池50m³。道路升级改造工程0.62km。太阳能路灯8盏。
4、日加村：亚中村群众投工投劳参与道路升级改造工程0.31km、太阳能路灯16盏。
5、玛兴囊村：亚中村群众投工投劳参与人居环境提升改造包括场地硬化及村内道路提升改造1800m²，院墙提升改造1600m，道路排水沟修缮提升1100m、太阳能路灯38盏。
建设方式：招投标建设
管护机制：政府主导、伊日乡亚中村监管、多方参与</t>
  </si>
  <si>
    <t>该项目建成后，将解决84户人居住生活品质的提升。</t>
  </si>
  <si>
    <t>类乌齐县加桑卡乡乌然村美丽宜居村建设项目</t>
  </si>
  <si>
    <t>加桑卡乡乌然村</t>
  </si>
  <si>
    <t>可行性：该项目能够有效解决167户人居生活条件，对于村庄整体风气风貌都有很好的催化作用，有利于加快尚卡乡，整体城乡综合发展，改善了该地域长久不变的现状。改善当地居民的生活环境，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加桑卡乡乌然村建设项目是必要的。
建设内容：1、多来村：乌然村群众投工投劳参与新建取水口1座，新建沉沙池54m³，埋设水管6150m，给水入户30户，水源点封闭围网600m，水源点标示牌1座，新建蓄水池200m³。村内道路提升改造2400m²，道路排水沟修缮提升工程930m太阳能路灯42盏；
2、乌然村：乌然村群众投工投劳参与埋设水管1890m，给水入户35户，硬化道路破除及恢复1625m²、太阳能路灯30盏；
3、日美村：乌然村群众投工投劳参与道路升级改造工程0.5km、新建取水口1座，新建沉沙池54m³，埋设水管1350m，给水入户23户，水源点封闭围网550m，水源点标示牌1座，新建蓄水池150m³、村内道路提升改造1800m²、排水沟修缮提升改造1100m、太阳能路灯26盏；
4、喀丁村：新建取水口1座，新建沉沙池54m³，埋设水管7200m，给水入户22户，水源点封闭围网450m，水源点标示牌1座，新建蓄水池60m³、太阳能路灯20盏；
6、昂瓦村：乌然村群众投工投劳参与道路升级改造6.2km。新建取水口1座，新建沉沙池54m³，埋设水管6975m，给水入户22户，水源点封闭围网500m，水源点标示牌1座，新建蓄水池50m³、太阳能路灯16盏；
建设方式：招投标建设
管护机制：政府主导、加桑卡乡乌然村监管、多方参与</t>
  </si>
  <si>
    <t>该项目建成后，将解决167户人居住生活品质的提升。</t>
  </si>
  <si>
    <t>（三）其他类（含：农牧民新风貌、跨区域就业补助、帮扶车间补助等）</t>
  </si>
  <si>
    <t>2025年类乌齐县贷款贴息项目</t>
  </si>
  <si>
    <t>小额信贷贷款贴息474.41万元、产业贷款贴息17.14万元</t>
  </si>
  <si>
    <t>类乌齐县农业农村和科学技术局</t>
  </si>
  <si>
    <t>贴息项目</t>
  </si>
  <si>
    <t>2019、2020年类乌齐县贷款贴息项目</t>
  </si>
  <si>
    <t>小额信贷及产业贴息共计836.05万元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</si>
</sst>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0\)"/>
  </numFmts>
  <fonts count="39">
    <font>
      <sz val="11"/>
      <name val="宋体"/>
      <charset val="134"/>
    </font>
    <font>
      <sz val="14"/>
      <name val="宋体"/>
      <charset val="134"/>
      <scheme val="minor"/>
    </font>
    <font>
      <b/>
      <sz val="11"/>
      <color rgb="FFFF0000"/>
      <name val="宋体"/>
      <charset val="134"/>
    </font>
    <font>
      <sz val="18"/>
      <name val="宋体"/>
      <charset val="134"/>
    </font>
    <font>
      <sz val="36"/>
      <name val="方正小标宋简体"/>
      <charset val="134"/>
    </font>
    <font>
      <b/>
      <sz val="14"/>
      <name val="宋体"/>
      <charset val="134"/>
      <scheme val="minor"/>
    </font>
    <font>
      <b/>
      <sz val="12"/>
      <color rgb="FFFF0000"/>
      <name val="宋体"/>
      <charset val="134"/>
    </font>
    <font>
      <sz val="12"/>
      <name val="宋体"/>
      <charset val="134"/>
    </font>
    <font>
      <sz val="12"/>
      <name val="宋体"/>
      <charset val="134"/>
      <scheme val="major"/>
    </font>
    <font>
      <sz val="10"/>
      <name val="宋体"/>
      <charset val="134"/>
    </font>
    <font>
      <b/>
      <sz val="12"/>
      <color rgb="FFFF0000"/>
      <name val="宋体"/>
      <charset val="134"/>
      <scheme val="major"/>
    </font>
    <font>
      <sz val="6"/>
      <name val="宋体"/>
      <charset val="134"/>
    </font>
    <font>
      <sz val="7"/>
      <name val="宋体"/>
      <charset val="134"/>
    </font>
    <font>
      <sz val="9"/>
      <name val="宋体"/>
      <charset val="134"/>
    </font>
    <font>
      <b/>
      <sz val="11"/>
      <name val="宋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4">
    <xf numFmtId="0" fontId="0" fillId="0" borderId="0">
      <alignment vertical="center"/>
    </xf>
    <xf numFmtId="43" fontId="15" fillId="0" borderId="0">
      <alignment vertical="top"/>
      <protection locked="0"/>
    </xf>
    <xf numFmtId="176" fontId="15" fillId="0" borderId="0" applyProtection="0">
      <alignment vertical="center"/>
    </xf>
    <xf numFmtId="9" fontId="15" fillId="0" borderId="0" applyProtection="0">
      <alignment vertical="center"/>
    </xf>
    <xf numFmtId="41" fontId="15" fillId="0" borderId="0" applyProtection="0">
      <alignment vertical="center"/>
    </xf>
    <xf numFmtId="42" fontId="15" fillId="0" borderId="0" applyProtection="0">
      <alignment vertical="center"/>
    </xf>
    <xf numFmtId="0" fontId="16" fillId="0" borderId="0" applyProtection="0">
      <alignment vertical="center"/>
    </xf>
    <xf numFmtId="0" fontId="17" fillId="0" borderId="0" applyProtection="0">
      <alignment vertical="center"/>
    </xf>
    <xf numFmtId="0" fontId="15" fillId="2" borderId="7" applyProtection="0">
      <alignment vertical="center"/>
    </xf>
    <xf numFmtId="0" fontId="18" fillId="0" borderId="0" applyProtection="0">
      <alignment vertical="center"/>
    </xf>
    <xf numFmtId="0" fontId="19" fillId="0" borderId="0" applyProtection="0">
      <alignment vertical="center"/>
    </xf>
    <xf numFmtId="0" fontId="20" fillId="0" borderId="0" applyProtection="0">
      <alignment vertical="center"/>
    </xf>
    <xf numFmtId="0" fontId="21" fillId="0" borderId="8" applyProtection="0">
      <alignment vertical="center"/>
    </xf>
    <xf numFmtId="0" fontId="22" fillId="0" borderId="8" applyProtection="0">
      <alignment vertical="center"/>
    </xf>
    <xf numFmtId="0" fontId="23" fillId="0" borderId="9" applyProtection="0">
      <alignment vertical="center"/>
    </xf>
    <xf numFmtId="0" fontId="23" fillId="0" borderId="0" applyProtection="0">
      <alignment vertical="center"/>
    </xf>
    <xf numFmtId="0" fontId="24" fillId="3" borderId="10" applyProtection="0">
      <alignment vertical="center"/>
    </xf>
    <xf numFmtId="0" fontId="25" fillId="4" borderId="11" applyProtection="0">
      <alignment vertical="center"/>
    </xf>
    <xf numFmtId="0" fontId="26" fillId="4" borderId="10" applyProtection="0">
      <alignment vertical="center"/>
    </xf>
    <xf numFmtId="0" fontId="27" fillId="5" borderId="12" applyProtection="0">
      <alignment vertical="center"/>
    </xf>
    <xf numFmtId="0" fontId="28" fillId="0" borderId="13" applyProtection="0">
      <alignment vertical="center"/>
    </xf>
    <xf numFmtId="0" fontId="29" fillId="0" borderId="14" applyProtection="0">
      <alignment vertical="center"/>
    </xf>
    <xf numFmtId="0" fontId="30" fillId="6" borderId="0" applyProtection="0">
      <alignment vertical="center"/>
    </xf>
    <xf numFmtId="0" fontId="31" fillId="7" borderId="0" applyProtection="0">
      <alignment vertical="center"/>
    </xf>
    <xf numFmtId="0" fontId="32" fillId="8" borderId="0" applyProtection="0">
      <alignment vertical="center"/>
    </xf>
    <xf numFmtId="0" fontId="33" fillId="9" borderId="0" applyProtection="0">
      <alignment vertical="center"/>
    </xf>
    <xf numFmtId="0" fontId="15" fillId="10" borderId="0" applyProtection="0">
      <alignment vertical="center"/>
    </xf>
    <xf numFmtId="0" fontId="15" fillId="11" borderId="0" applyProtection="0">
      <alignment vertical="center"/>
    </xf>
    <xf numFmtId="0" fontId="33" fillId="12" borderId="0" applyProtection="0">
      <alignment vertical="center"/>
    </xf>
    <xf numFmtId="0" fontId="33" fillId="13" borderId="0" applyProtection="0">
      <alignment vertical="center"/>
    </xf>
    <xf numFmtId="0" fontId="15" fillId="14" borderId="0" applyProtection="0">
      <alignment vertical="center"/>
    </xf>
    <xf numFmtId="0" fontId="15" fillId="15" borderId="0" applyProtection="0">
      <alignment vertical="center"/>
    </xf>
    <xf numFmtId="0" fontId="33" fillId="16" borderId="0" applyProtection="0">
      <alignment vertical="center"/>
    </xf>
    <xf numFmtId="0" fontId="33" fillId="17" borderId="0" applyProtection="0">
      <alignment vertical="center"/>
    </xf>
    <xf numFmtId="0" fontId="15" fillId="18" borderId="0" applyProtection="0">
      <alignment vertical="center"/>
    </xf>
    <xf numFmtId="0" fontId="15" fillId="19" borderId="0" applyProtection="0">
      <alignment vertical="center"/>
    </xf>
    <xf numFmtId="0" fontId="33" fillId="20" borderId="0" applyProtection="0">
      <alignment vertical="center"/>
    </xf>
    <xf numFmtId="0" fontId="33" fillId="21" borderId="0" applyProtection="0">
      <alignment vertical="center"/>
    </xf>
    <xf numFmtId="0" fontId="15" fillId="22" borderId="0" applyProtection="0">
      <alignment vertical="center"/>
    </xf>
    <xf numFmtId="0" fontId="15" fillId="23" borderId="0" applyProtection="0">
      <alignment vertical="center"/>
    </xf>
    <xf numFmtId="0" fontId="33" fillId="24" borderId="0" applyProtection="0">
      <alignment vertical="center"/>
    </xf>
    <xf numFmtId="0" fontId="33" fillId="25" borderId="0" applyProtection="0">
      <alignment vertical="center"/>
    </xf>
    <xf numFmtId="0" fontId="15" fillId="26" borderId="0" applyProtection="0">
      <alignment vertical="center"/>
    </xf>
    <xf numFmtId="0" fontId="15" fillId="27" borderId="0" applyProtection="0">
      <alignment vertical="center"/>
    </xf>
    <xf numFmtId="0" fontId="33" fillId="28" borderId="0" applyProtection="0">
      <alignment vertical="center"/>
    </xf>
    <xf numFmtId="0" fontId="33" fillId="29" borderId="0" applyProtection="0">
      <alignment vertical="center"/>
    </xf>
    <xf numFmtId="0" fontId="15" fillId="30" borderId="0" applyProtection="0">
      <alignment vertical="center"/>
    </xf>
    <xf numFmtId="0" fontId="15" fillId="31" borderId="0" applyProtection="0">
      <alignment vertical="center"/>
    </xf>
    <xf numFmtId="0" fontId="33" fillId="32" borderId="0" applyProtection="0">
      <alignment vertical="center"/>
    </xf>
    <xf numFmtId="0" fontId="34" fillId="0" borderId="0" applyProtection="0">
      <alignment vertical="center"/>
    </xf>
    <xf numFmtId="0" fontId="34" fillId="0" borderId="0" applyProtection="0"/>
    <xf numFmtId="0" fontId="34" fillId="0" borderId="0">
      <alignment vertical="center"/>
    </xf>
    <xf numFmtId="0" fontId="15" fillId="0" borderId="0">
      <alignment vertical="center"/>
    </xf>
    <xf numFmtId="0" fontId="34" fillId="0" borderId="0" applyProtection="0">
      <alignment vertical="center"/>
    </xf>
    <xf numFmtId="0" fontId="35" fillId="0" borderId="0">
      <alignment vertical="center"/>
    </xf>
    <xf numFmtId="0" fontId="36" fillId="0" borderId="0" applyProtection="0"/>
    <xf numFmtId="0" fontId="36" fillId="0" borderId="0"/>
    <xf numFmtId="0" fontId="15" fillId="0" borderId="0"/>
    <xf numFmtId="0" fontId="15" fillId="0" borderId="0">
      <protection locked="0"/>
    </xf>
    <xf numFmtId="0" fontId="34" fillId="0" borderId="0">
      <alignment vertical="center"/>
    </xf>
    <xf numFmtId="0" fontId="37" fillId="0" borderId="0" applyProtection="0">
      <alignment vertical="center"/>
    </xf>
    <xf numFmtId="0" fontId="15" fillId="0" borderId="0" applyProtection="0">
      <alignment vertical="center"/>
    </xf>
    <xf numFmtId="0" fontId="34" fillId="0" borderId="0" applyProtection="0"/>
    <xf numFmtId="0" fontId="7" fillId="0" borderId="0"/>
    <xf numFmtId="0" fontId="34" fillId="0" borderId="0" applyProtection="0">
      <alignment vertical="center"/>
    </xf>
    <xf numFmtId="0" fontId="34" fillId="0" borderId="0">
      <alignment vertical="center"/>
    </xf>
    <xf numFmtId="0" fontId="7" fillId="0" borderId="0">
      <alignment vertical="center"/>
    </xf>
    <xf numFmtId="0" fontId="37" fillId="0" borderId="0">
      <protection locked="0"/>
    </xf>
    <xf numFmtId="0" fontId="7" fillId="0" borderId="0" applyProtection="0">
      <alignment vertical="center"/>
    </xf>
    <xf numFmtId="0" fontId="7" fillId="0" borderId="0">
      <protection locked="0"/>
    </xf>
    <xf numFmtId="0" fontId="34" fillId="0" borderId="0"/>
    <xf numFmtId="0" fontId="15" fillId="0" borderId="0" applyProtection="0"/>
    <xf numFmtId="0" fontId="7" fillId="0" borderId="0">
      <alignment vertical="center"/>
    </xf>
    <xf numFmtId="0" fontId="7" fillId="0" borderId="0">
      <alignment vertical="center"/>
    </xf>
    <xf numFmtId="0" fontId="15" fillId="33" borderId="0">
      <protection locked="0"/>
    </xf>
    <xf numFmtId="0" fontId="7" fillId="0" borderId="0"/>
    <xf numFmtId="0" fontId="36" fillId="0" borderId="0">
      <protection locked="0"/>
    </xf>
    <xf numFmtId="0" fontId="34" fillId="0" borderId="0">
      <protection locked="0"/>
    </xf>
    <xf numFmtId="0" fontId="7" fillId="0" borderId="0" applyProtection="0"/>
    <xf numFmtId="0" fontId="38" fillId="0" borderId="0"/>
    <xf numFmtId="0" fontId="7" fillId="0" borderId="0">
      <alignment vertical="center"/>
    </xf>
    <xf numFmtId="0" fontId="9" fillId="0" borderId="0"/>
    <xf numFmtId="0" fontId="34" fillId="0" borderId="0" applyProtection="0">
      <alignment vertical="center"/>
    </xf>
    <xf numFmtId="0" fontId="34" fillId="0" borderId="0">
      <alignment vertical="center"/>
    </xf>
  </cellStyleXfs>
  <cellXfs count="54">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horizontal="center"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NumberFormat="1" applyFont="1" applyFill="1" applyAlignment="1">
      <alignment horizontal="center" vertical="center" wrapText="1"/>
    </xf>
    <xf numFmtId="0" fontId="4" fillId="0" borderId="0" xfId="58" applyNumberFormat="1" applyFont="1" applyFill="1" applyAlignment="1" applyProtection="1">
      <alignment horizontal="center" vertical="center" wrapText="1"/>
    </xf>
    <xf numFmtId="0" fontId="4" fillId="0" borderId="0" xfId="58" applyNumberFormat="1" applyFont="1" applyFill="1" applyAlignment="1" applyProtection="1">
      <alignment horizontal="left" vertical="center" wrapText="1"/>
    </xf>
    <xf numFmtId="0" fontId="5" fillId="0" borderId="0" xfId="0" applyFont="1" applyFill="1" applyAlignment="1">
      <alignment horizontal="left" vertical="center" wrapText="1"/>
    </xf>
    <xf numFmtId="0" fontId="5"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8"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0" xfId="58" applyNumberFormat="1" applyFont="1" applyFill="1" applyBorder="1" applyAlignment="1" applyProtection="1">
      <alignment vertical="center" wrapText="1"/>
    </xf>
    <xf numFmtId="0" fontId="14" fillId="0" borderId="0" xfId="58" applyNumberFormat="1" applyFont="1" applyFill="1" applyBorder="1" applyAlignment="1" applyProtection="1">
      <alignment horizontal="center" vertical="center" wrapText="1"/>
    </xf>
    <xf numFmtId="0" fontId="14" fillId="0" borderId="0"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0" fontId="14"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业" xfId="49"/>
    <cellStyle name="常规 2 14" xfId="50"/>
    <cellStyle name="常规_Sheet1" xfId="51"/>
    <cellStyle name="常规 12 3 2 2 2" xfId="52"/>
    <cellStyle name="常规_副本西藏自治区贫困县统筹整合使用财政涉农资金情况统计表（模版）参考表" xfId="53"/>
    <cellStyle name="常规 6" xfId="54"/>
    <cellStyle name="常规_项目投入明细_10" xfId="55"/>
    <cellStyle name="常规_项目投入明细_11" xfId="56"/>
    <cellStyle name="常规 16" xfId="57"/>
    <cellStyle name="常规 51" xfId="58"/>
    <cellStyle name="常规 4" xfId="59"/>
    <cellStyle name="常规 22" xfId="60"/>
    <cellStyle name="常规 11" xfId="61"/>
    <cellStyle name="常规 2" xfId="62"/>
    <cellStyle name="常规 50" xfId="63"/>
    <cellStyle name="常规 3 2 4" xfId="64"/>
    <cellStyle name="常规 51 2" xfId="65"/>
    <cellStyle name="常规 2 2 2" xfId="66"/>
    <cellStyle name="常规 73" xfId="67"/>
    <cellStyle name="常规 10 5" xfId="68"/>
    <cellStyle name="常规 2 2 6" xfId="69"/>
    <cellStyle name="常规 2 11" xfId="70"/>
    <cellStyle name="常规 2 2" xfId="71"/>
    <cellStyle name="常规 3" xfId="72"/>
    <cellStyle name="常规 10" xfId="73"/>
    <cellStyle name="20% - 强调文字颜色 2 7 4 4" xfId="74"/>
    <cellStyle name="常规 8" xfId="75"/>
    <cellStyle name="常规_项目投入明细_8" xfId="76"/>
    <cellStyle name="常规 4 7" xfId="77"/>
    <cellStyle name="常规 2 2 2 2" xfId="78"/>
    <cellStyle name="常规_重新梳理十二五项目-3-10金主任办后改建设内容" xfId="79"/>
    <cellStyle name="常规 2 2 2_“十四五”支持西藏经济社会发展规划建设项目建议方案20210309 -修改年份-A3版" xfId="80"/>
    <cellStyle name="常规 2 3" xfId="81"/>
    <cellStyle name="常规 11 2" xfId="82"/>
    <cellStyle name="常规 5"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4"/>
  <sheetViews>
    <sheetView tabSelected="1" zoomScale="60" zoomScaleNormal="60" workbookViewId="0">
      <pane ySplit="1" topLeftCell="A2" activePane="bottomLeft" state="frozen"/>
      <selection/>
      <selection pane="bottomLeft" activeCell="V8" sqref="V8"/>
    </sheetView>
  </sheetViews>
  <sheetFormatPr defaultColWidth="9" defaultRowHeight="22.5"/>
  <cols>
    <col min="1" max="1" width="6.59166666666667" style="6" customWidth="1"/>
    <col min="2" max="2" width="12.5" style="7" customWidth="1"/>
    <col min="3" max="3" width="16.7166666666667" style="7" customWidth="1"/>
    <col min="4" max="4" width="12.675" style="7" customWidth="1"/>
    <col min="5" max="5" width="60.3166666666667" style="8" customWidth="1"/>
    <col min="6" max="7" width="10.6333333333333" style="6" customWidth="1"/>
    <col min="8" max="11" width="13.6333333333333" style="9" customWidth="1"/>
    <col min="12" max="12" width="12.6333333333333" style="9" customWidth="1"/>
    <col min="13" max="13" width="23.4333333333333" style="6" customWidth="1"/>
    <col min="14" max="14" width="42.3333333333333" style="8" customWidth="1"/>
    <col min="15" max="15" width="16.55" style="6" customWidth="1"/>
    <col min="16" max="16" width="13.3833333333333" style="6" customWidth="1"/>
    <col min="17" max="17" width="7.14166666666667" style="1" customWidth="1"/>
    <col min="18" max="18" width="11.85" style="1" customWidth="1"/>
    <col min="19" max="21" width="11.7833333333333" style="1" customWidth="1"/>
    <col min="22" max="23" width="9" style="1"/>
    <col min="24" max="26" width="9.10833333333333" style="9" customWidth="1"/>
    <col min="27" max="27" width="15.3083333333333" style="6" customWidth="1"/>
    <col min="28" max="28" width="7.14166666666667" style="1" customWidth="1"/>
    <col min="29" max="29" width="14.275" style="1" customWidth="1"/>
    <col min="30" max="32" width="11.7833333333333" style="1" customWidth="1"/>
    <col min="33" max="16384" width="9" style="1"/>
  </cols>
  <sheetData>
    <row r="1" s="1" customFormat="1" ht="58" customHeight="1" spans="1:27">
      <c r="A1" s="10" t="s">
        <v>0</v>
      </c>
      <c r="B1" s="10"/>
      <c r="C1" s="10"/>
      <c r="D1" s="10"/>
      <c r="E1" s="11"/>
      <c r="F1" s="10"/>
      <c r="G1" s="10"/>
      <c r="H1" s="10"/>
      <c r="I1" s="10"/>
      <c r="J1" s="10"/>
      <c r="K1" s="10"/>
      <c r="L1" s="10"/>
      <c r="M1" s="10"/>
      <c r="N1" s="11"/>
      <c r="O1" s="10"/>
      <c r="P1" s="10"/>
      <c r="X1" s="45"/>
      <c r="Y1" s="45"/>
      <c r="Z1" s="45"/>
      <c r="AA1" s="51"/>
    </row>
    <row r="2" s="2" customFormat="1" ht="36" customHeight="1" spans="1:23">
      <c r="A2" s="12" t="s">
        <v>1</v>
      </c>
      <c r="B2" s="12"/>
      <c r="C2" s="12"/>
      <c r="D2" s="12"/>
      <c r="E2" s="12"/>
      <c r="F2" s="12"/>
      <c r="G2" s="12"/>
      <c r="H2" s="13"/>
      <c r="I2" s="13"/>
      <c r="J2" s="13"/>
      <c r="K2" s="13"/>
      <c r="L2" s="13"/>
      <c r="M2" s="12"/>
      <c r="N2" s="12"/>
      <c r="O2" s="12"/>
      <c r="P2" s="12"/>
      <c r="Q2" s="1"/>
      <c r="R2" s="1"/>
      <c r="S2" s="1"/>
      <c r="T2" s="1"/>
      <c r="U2" s="1"/>
      <c r="V2" s="1"/>
      <c r="W2" s="1"/>
    </row>
    <row r="3" s="3" customFormat="1" ht="52" customHeight="1" spans="1:23">
      <c r="A3" s="14" t="s">
        <v>2</v>
      </c>
      <c r="B3" s="15" t="s">
        <v>3</v>
      </c>
      <c r="C3" s="15" t="s">
        <v>4</v>
      </c>
      <c r="D3" s="15" t="s">
        <v>5</v>
      </c>
      <c r="E3" s="15" t="s">
        <v>6</v>
      </c>
      <c r="F3" s="15" t="s">
        <v>7</v>
      </c>
      <c r="G3" s="15" t="s">
        <v>8</v>
      </c>
      <c r="H3" s="16" t="s">
        <v>9</v>
      </c>
      <c r="I3" s="33"/>
      <c r="J3" s="33"/>
      <c r="K3" s="34"/>
      <c r="L3" s="35" t="s">
        <v>10</v>
      </c>
      <c r="M3" s="36" t="s">
        <v>11</v>
      </c>
      <c r="N3" s="15" t="s">
        <v>12</v>
      </c>
      <c r="O3" s="15" t="s">
        <v>13</v>
      </c>
      <c r="P3" s="15" t="s">
        <v>14</v>
      </c>
      <c r="Q3" s="46"/>
      <c r="R3" s="47"/>
      <c r="S3" s="47"/>
      <c r="T3" s="47"/>
      <c r="U3" s="47"/>
      <c r="V3" s="48"/>
      <c r="W3" s="48"/>
    </row>
    <row r="4" s="3" customFormat="1" ht="52" customHeight="1" spans="1:23">
      <c r="A4" s="17"/>
      <c r="B4" s="18"/>
      <c r="C4" s="18"/>
      <c r="D4" s="18"/>
      <c r="E4" s="18"/>
      <c r="F4" s="18"/>
      <c r="G4" s="18"/>
      <c r="H4" s="19" t="s">
        <v>15</v>
      </c>
      <c r="I4" s="19" t="s">
        <v>16</v>
      </c>
      <c r="J4" s="19" t="s">
        <v>17</v>
      </c>
      <c r="K4" s="19" t="s">
        <v>18</v>
      </c>
      <c r="L4" s="37"/>
      <c r="M4" s="38"/>
      <c r="N4" s="18"/>
      <c r="O4" s="18"/>
      <c r="P4" s="18"/>
      <c r="Q4" s="46"/>
      <c r="R4" s="47"/>
      <c r="S4" s="47"/>
      <c r="T4" s="47"/>
      <c r="U4" s="47"/>
      <c r="V4" s="48"/>
      <c r="W4" s="48"/>
    </row>
    <row r="5" s="3" customFormat="1" ht="36" customHeight="1" spans="1:23">
      <c r="A5" s="20" t="s">
        <v>19</v>
      </c>
      <c r="B5" s="21">
        <v>1</v>
      </c>
      <c r="C5" s="21">
        <v>2</v>
      </c>
      <c r="D5" s="21">
        <v>3</v>
      </c>
      <c r="E5" s="21">
        <v>4</v>
      </c>
      <c r="F5" s="21">
        <v>5</v>
      </c>
      <c r="G5" s="21">
        <v>6</v>
      </c>
      <c r="H5" s="19">
        <v>7</v>
      </c>
      <c r="I5" s="19">
        <v>8</v>
      </c>
      <c r="J5" s="19">
        <v>9</v>
      </c>
      <c r="K5" s="19">
        <v>10</v>
      </c>
      <c r="L5" s="19">
        <v>11</v>
      </c>
      <c r="M5" s="21">
        <v>12</v>
      </c>
      <c r="N5" s="21">
        <v>13</v>
      </c>
      <c r="O5" s="21">
        <v>14</v>
      </c>
      <c r="P5" s="21">
        <v>15</v>
      </c>
      <c r="Q5" s="1"/>
      <c r="R5" s="1"/>
      <c r="S5" s="1"/>
      <c r="T5" s="1"/>
      <c r="U5" s="1"/>
      <c r="V5" s="1"/>
      <c r="W5" s="1"/>
    </row>
    <row r="6" s="4" customFormat="1" ht="36" customHeight="1" spans="1:27">
      <c r="A6" s="22" t="s">
        <v>20</v>
      </c>
      <c r="B6" s="23"/>
      <c r="C6" s="23"/>
      <c r="D6" s="24"/>
      <c r="E6" s="25">
        <f t="shared" ref="E6:L6" si="0">E7+E25+E38+E43+E45</f>
        <v>33</v>
      </c>
      <c r="F6" s="25"/>
      <c r="G6" s="25"/>
      <c r="H6" s="25">
        <f t="shared" si="0"/>
        <v>24363.51</v>
      </c>
      <c r="I6" s="25">
        <f t="shared" si="0"/>
        <v>24363.51</v>
      </c>
      <c r="J6" s="25">
        <f t="shared" si="0"/>
        <v>0</v>
      </c>
      <c r="K6" s="25">
        <f t="shared" si="0"/>
        <v>0</v>
      </c>
      <c r="L6" s="25">
        <f t="shared" si="0"/>
        <v>1046.0331</v>
      </c>
      <c r="M6" s="25"/>
      <c r="N6" s="39"/>
      <c r="O6" s="25"/>
      <c r="P6" s="25"/>
      <c r="X6" s="49"/>
      <c r="Y6" s="49"/>
      <c r="Z6" s="49"/>
      <c r="AA6" s="52"/>
    </row>
    <row r="7" s="4" customFormat="1" ht="36" customHeight="1" spans="1:27">
      <c r="A7" s="25" t="s">
        <v>21</v>
      </c>
      <c r="B7" s="25"/>
      <c r="C7" s="25"/>
      <c r="D7" s="25"/>
      <c r="E7" s="25">
        <v>17</v>
      </c>
      <c r="F7" s="25"/>
      <c r="G7" s="25"/>
      <c r="H7" s="26">
        <f t="shared" ref="H7:L7" si="1">SUM(H8:H24)</f>
        <v>11035.05</v>
      </c>
      <c r="I7" s="26">
        <f t="shared" si="1"/>
        <v>11035.05</v>
      </c>
      <c r="J7" s="26">
        <f t="shared" si="1"/>
        <v>0</v>
      </c>
      <c r="K7" s="26">
        <f t="shared" si="1"/>
        <v>0</v>
      </c>
      <c r="L7" s="26">
        <f t="shared" si="1"/>
        <v>300.4931</v>
      </c>
      <c r="M7" s="25"/>
      <c r="N7" s="39"/>
      <c r="O7" s="25"/>
      <c r="P7" s="25"/>
      <c r="X7" s="49"/>
      <c r="Y7" s="49"/>
      <c r="Z7" s="49"/>
      <c r="AA7" s="52"/>
    </row>
    <row r="8" s="5" customFormat="1" ht="381" customHeight="1" spans="1:27">
      <c r="A8" s="27">
        <v>1</v>
      </c>
      <c r="B8" s="27" t="s">
        <v>22</v>
      </c>
      <c r="C8" s="27" t="s">
        <v>23</v>
      </c>
      <c r="D8" s="27" t="s">
        <v>24</v>
      </c>
      <c r="E8" s="28" t="s">
        <v>25</v>
      </c>
      <c r="F8" s="27" t="s">
        <v>26</v>
      </c>
      <c r="G8" s="27" t="s">
        <v>27</v>
      </c>
      <c r="H8" s="29">
        <f t="shared" ref="H6:H24" si="2">I8+J8+K8</f>
        <v>550</v>
      </c>
      <c r="I8" s="40">
        <v>550</v>
      </c>
      <c r="J8" s="40"/>
      <c r="K8" s="40"/>
      <c r="L8" s="40">
        <v>16.5</v>
      </c>
      <c r="M8" s="41" t="s">
        <v>28</v>
      </c>
      <c r="N8" s="30" t="s">
        <v>29</v>
      </c>
      <c r="O8" s="27" t="s">
        <v>30</v>
      </c>
      <c r="P8" s="27"/>
      <c r="X8" s="50"/>
      <c r="Y8" s="50"/>
      <c r="Z8" s="50"/>
      <c r="AA8" s="53"/>
    </row>
    <row r="9" s="5" customFormat="1" ht="295" customHeight="1" spans="1:27">
      <c r="A9" s="27">
        <v>2</v>
      </c>
      <c r="B9" s="27" t="s">
        <v>22</v>
      </c>
      <c r="C9" s="27" t="s">
        <v>31</v>
      </c>
      <c r="D9" s="27" t="s">
        <v>32</v>
      </c>
      <c r="E9" s="30" t="s">
        <v>33</v>
      </c>
      <c r="F9" s="27" t="s">
        <v>26</v>
      </c>
      <c r="G9" s="27" t="s">
        <v>27</v>
      </c>
      <c r="H9" s="29">
        <f t="shared" si="2"/>
        <v>26.6</v>
      </c>
      <c r="I9" s="40">
        <v>26.6</v>
      </c>
      <c r="J9" s="40"/>
      <c r="K9" s="40"/>
      <c r="L9" s="40">
        <v>0.798</v>
      </c>
      <c r="M9" s="27" t="s">
        <v>34</v>
      </c>
      <c r="N9" s="30" t="s">
        <v>35</v>
      </c>
      <c r="O9" s="27" t="s">
        <v>30</v>
      </c>
      <c r="P9" s="27"/>
      <c r="X9" s="50"/>
      <c r="Y9" s="50"/>
      <c r="Z9" s="50"/>
      <c r="AA9" s="53"/>
    </row>
    <row r="10" s="5" customFormat="1" ht="409" customHeight="1" spans="1:27">
      <c r="A10" s="27">
        <v>3</v>
      </c>
      <c r="B10" s="27" t="s">
        <v>22</v>
      </c>
      <c r="C10" s="27" t="s">
        <v>36</v>
      </c>
      <c r="D10" s="27" t="s">
        <v>37</v>
      </c>
      <c r="E10" s="30" t="s">
        <v>38</v>
      </c>
      <c r="F10" s="27" t="s">
        <v>26</v>
      </c>
      <c r="G10" s="27" t="s">
        <v>27</v>
      </c>
      <c r="H10" s="29">
        <f t="shared" si="2"/>
        <v>859.17</v>
      </c>
      <c r="I10" s="40">
        <v>859.17</v>
      </c>
      <c r="J10" s="40"/>
      <c r="K10" s="40"/>
      <c r="L10" s="40">
        <v>25.7751</v>
      </c>
      <c r="M10" s="42" t="s">
        <v>39</v>
      </c>
      <c r="N10" s="30" t="s">
        <v>40</v>
      </c>
      <c r="O10" s="27" t="s">
        <v>41</v>
      </c>
      <c r="P10" s="27"/>
      <c r="X10" s="50"/>
      <c r="Y10" s="50"/>
      <c r="Z10" s="50"/>
      <c r="AA10" s="53"/>
    </row>
    <row r="11" s="5" customFormat="1" ht="386" customHeight="1" spans="1:27">
      <c r="A11" s="27">
        <v>4</v>
      </c>
      <c r="B11" s="27" t="s">
        <v>22</v>
      </c>
      <c r="C11" s="27" t="s">
        <v>42</v>
      </c>
      <c r="D11" s="27" t="s">
        <v>43</v>
      </c>
      <c r="E11" s="31" t="s">
        <v>44</v>
      </c>
      <c r="F11" s="27" t="s">
        <v>26</v>
      </c>
      <c r="G11" s="27" t="s">
        <v>27</v>
      </c>
      <c r="H11" s="29">
        <f t="shared" si="2"/>
        <v>1663</v>
      </c>
      <c r="I11" s="40">
        <v>1663</v>
      </c>
      <c r="J11" s="40"/>
      <c r="K11" s="40"/>
      <c r="L11" s="40">
        <v>49.89</v>
      </c>
      <c r="M11" s="42" t="s">
        <v>45</v>
      </c>
      <c r="N11" s="30" t="s">
        <v>46</v>
      </c>
      <c r="O11" s="27" t="s">
        <v>41</v>
      </c>
      <c r="P11" s="27"/>
      <c r="X11" s="50"/>
      <c r="Y11" s="50"/>
      <c r="Z11" s="50"/>
      <c r="AA11" s="53"/>
    </row>
    <row r="12" s="5" customFormat="1" ht="388" customHeight="1" spans="1:27">
      <c r="A12" s="27">
        <v>5</v>
      </c>
      <c r="B12" s="27" t="s">
        <v>22</v>
      </c>
      <c r="C12" s="27" t="s">
        <v>47</v>
      </c>
      <c r="D12" s="27" t="s">
        <v>37</v>
      </c>
      <c r="E12" s="30" t="s">
        <v>48</v>
      </c>
      <c r="F12" s="27" t="s">
        <v>26</v>
      </c>
      <c r="G12" s="27" t="s">
        <v>27</v>
      </c>
      <c r="H12" s="29">
        <f t="shared" si="2"/>
        <v>1000</v>
      </c>
      <c r="I12" s="40">
        <v>1000</v>
      </c>
      <c r="J12" s="40"/>
      <c r="K12" s="40"/>
      <c r="L12" s="40">
        <v>30</v>
      </c>
      <c r="M12" s="42" t="s">
        <v>49</v>
      </c>
      <c r="N12" s="30" t="s">
        <v>50</v>
      </c>
      <c r="O12" s="27" t="s">
        <v>41</v>
      </c>
      <c r="P12" s="27"/>
      <c r="X12" s="50"/>
      <c r="Y12" s="50"/>
      <c r="Z12" s="50"/>
      <c r="AA12" s="53"/>
    </row>
    <row r="13" s="5" customFormat="1" ht="322" customHeight="1" spans="1:27">
      <c r="A13" s="27">
        <v>6</v>
      </c>
      <c r="B13" s="27" t="s">
        <v>22</v>
      </c>
      <c r="C13" s="27" t="s">
        <v>51</v>
      </c>
      <c r="D13" s="27" t="s">
        <v>52</v>
      </c>
      <c r="E13" s="30" t="s">
        <v>53</v>
      </c>
      <c r="F13" s="27" t="s">
        <v>26</v>
      </c>
      <c r="G13" s="27" t="s">
        <v>27</v>
      </c>
      <c r="H13" s="29">
        <f t="shared" si="2"/>
        <v>200</v>
      </c>
      <c r="I13" s="40">
        <v>200</v>
      </c>
      <c r="J13" s="40"/>
      <c r="K13" s="40"/>
      <c r="L13" s="40">
        <v>6</v>
      </c>
      <c r="M13" s="27" t="s">
        <v>34</v>
      </c>
      <c r="N13" s="30" t="s">
        <v>54</v>
      </c>
      <c r="O13" s="27" t="s">
        <v>41</v>
      </c>
      <c r="P13" s="27"/>
      <c r="X13" s="50"/>
      <c r="Y13" s="50"/>
      <c r="Z13" s="50"/>
      <c r="AA13" s="53"/>
    </row>
    <row r="14" s="5" customFormat="1" ht="401" customHeight="1" spans="1:27">
      <c r="A14" s="27">
        <v>7</v>
      </c>
      <c r="B14" s="27" t="s">
        <v>22</v>
      </c>
      <c r="C14" s="27" t="s">
        <v>55</v>
      </c>
      <c r="D14" s="27" t="s">
        <v>56</v>
      </c>
      <c r="E14" s="31" t="s">
        <v>57</v>
      </c>
      <c r="F14" s="27" t="s">
        <v>26</v>
      </c>
      <c r="G14" s="27" t="s">
        <v>27</v>
      </c>
      <c r="H14" s="29">
        <f t="shared" si="2"/>
        <v>1000</v>
      </c>
      <c r="I14" s="40">
        <v>1000</v>
      </c>
      <c r="J14" s="40"/>
      <c r="K14" s="40"/>
      <c r="L14" s="40">
        <v>30</v>
      </c>
      <c r="M14" s="27" t="s">
        <v>34</v>
      </c>
      <c r="N14" s="30" t="s">
        <v>58</v>
      </c>
      <c r="O14" s="27" t="s">
        <v>41</v>
      </c>
      <c r="P14" s="27"/>
      <c r="X14" s="50"/>
      <c r="Y14" s="50"/>
      <c r="Z14" s="50"/>
      <c r="AA14" s="53"/>
    </row>
    <row r="15" s="5" customFormat="1" ht="356" customHeight="1" spans="1:27">
      <c r="A15" s="27">
        <v>8</v>
      </c>
      <c r="B15" s="27" t="s">
        <v>22</v>
      </c>
      <c r="C15" s="27" t="s">
        <v>59</v>
      </c>
      <c r="D15" s="27" t="s">
        <v>60</v>
      </c>
      <c r="E15" s="31" t="s">
        <v>61</v>
      </c>
      <c r="F15" s="27" t="s">
        <v>26</v>
      </c>
      <c r="G15" s="27" t="s">
        <v>27</v>
      </c>
      <c r="H15" s="29">
        <f t="shared" si="2"/>
        <v>120</v>
      </c>
      <c r="I15" s="40">
        <v>120</v>
      </c>
      <c r="J15" s="40"/>
      <c r="K15" s="40"/>
      <c r="L15" s="40">
        <v>3.6</v>
      </c>
      <c r="M15" s="42" t="s">
        <v>62</v>
      </c>
      <c r="N15" s="30" t="s">
        <v>63</v>
      </c>
      <c r="O15" s="27" t="s">
        <v>41</v>
      </c>
      <c r="P15" s="27"/>
      <c r="X15" s="50"/>
      <c r="Y15" s="50"/>
      <c r="Z15" s="50"/>
      <c r="AA15" s="53"/>
    </row>
    <row r="16" s="5" customFormat="1" ht="376" customHeight="1" spans="1:27">
      <c r="A16" s="27">
        <v>9</v>
      </c>
      <c r="B16" s="27" t="s">
        <v>22</v>
      </c>
      <c r="C16" s="27" t="s">
        <v>64</v>
      </c>
      <c r="D16" s="27" t="s">
        <v>65</v>
      </c>
      <c r="E16" s="31" t="s">
        <v>66</v>
      </c>
      <c r="F16" s="27" t="s">
        <v>26</v>
      </c>
      <c r="G16" s="27" t="s">
        <v>27</v>
      </c>
      <c r="H16" s="29">
        <f t="shared" si="2"/>
        <v>131</v>
      </c>
      <c r="I16" s="40">
        <v>131</v>
      </c>
      <c r="J16" s="40"/>
      <c r="K16" s="40"/>
      <c r="L16" s="40">
        <v>3.93</v>
      </c>
      <c r="M16" s="42" t="s">
        <v>67</v>
      </c>
      <c r="N16" s="30" t="s">
        <v>68</v>
      </c>
      <c r="O16" s="27" t="s">
        <v>69</v>
      </c>
      <c r="P16" s="27"/>
      <c r="X16" s="50"/>
      <c r="Y16" s="50"/>
      <c r="Z16" s="50"/>
      <c r="AA16" s="53"/>
    </row>
    <row r="17" s="5" customFormat="1" ht="389" customHeight="1" spans="1:27">
      <c r="A17" s="27">
        <v>10</v>
      </c>
      <c r="B17" s="27" t="s">
        <v>22</v>
      </c>
      <c r="C17" s="27" t="s">
        <v>70</v>
      </c>
      <c r="D17" s="27" t="s">
        <v>71</v>
      </c>
      <c r="E17" s="31" t="s">
        <v>72</v>
      </c>
      <c r="F17" s="27" t="s">
        <v>26</v>
      </c>
      <c r="G17" s="27" t="s">
        <v>73</v>
      </c>
      <c r="H17" s="29">
        <f t="shared" si="2"/>
        <v>280</v>
      </c>
      <c r="I17" s="40">
        <v>280</v>
      </c>
      <c r="J17" s="40"/>
      <c r="K17" s="40"/>
      <c r="L17" s="40">
        <v>8.4</v>
      </c>
      <c r="M17" s="43" t="s">
        <v>74</v>
      </c>
      <c r="N17" s="30" t="s">
        <v>75</v>
      </c>
      <c r="O17" s="27" t="s">
        <v>41</v>
      </c>
      <c r="P17" s="27"/>
      <c r="X17" s="50"/>
      <c r="Y17" s="50"/>
      <c r="Z17" s="50"/>
      <c r="AA17" s="53"/>
    </row>
    <row r="18" s="5" customFormat="1" ht="249" customHeight="1" spans="1:27">
      <c r="A18" s="27">
        <v>11</v>
      </c>
      <c r="B18" s="27" t="s">
        <v>22</v>
      </c>
      <c r="C18" s="27" t="s">
        <v>76</v>
      </c>
      <c r="D18" s="27" t="s">
        <v>77</v>
      </c>
      <c r="E18" s="30" t="s">
        <v>78</v>
      </c>
      <c r="F18" s="27" t="s">
        <v>26</v>
      </c>
      <c r="G18" s="27" t="s">
        <v>27</v>
      </c>
      <c r="H18" s="29">
        <f t="shared" si="2"/>
        <v>1000</v>
      </c>
      <c r="I18" s="40">
        <v>1000</v>
      </c>
      <c r="J18" s="40"/>
      <c r="K18" s="40"/>
      <c r="L18" s="40"/>
      <c r="M18" s="27" t="s">
        <v>34</v>
      </c>
      <c r="N18" s="30" t="s">
        <v>79</v>
      </c>
      <c r="O18" s="27" t="s">
        <v>80</v>
      </c>
      <c r="P18" s="27"/>
      <c r="X18" s="50"/>
      <c r="Y18" s="50"/>
      <c r="Z18" s="50"/>
      <c r="AA18" s="53"/>
    </row>
    <row r="19" s="5" customFormat="1" ht="387" customHeight="1" spans="1:27">
      <c r="A19" s="27">
        <v>12</v>
      </c>
      <c r="B19" s="27" t="s">
        <v>22</v>
      </c>
      <c r="C19" s="27" t="s">
        <v>81</v>
      </c>
      <c r="D19" s="27" t="s">
        <v>82</v>
      </c>
      <c r="E19" s="28" t="s">
        <v>83</v>
      </c>
      <c r="F19" s="27" t="s">
        <v>26</v>
      </c>
      <c r="G19" s="27" t="s">
        <v>84</v>
      </c>
      <c r="H19" s="29">
        <f t="shared" si="2"/>
        <v>268.54</v>
      </c>
      <c r="I19" s="40">
        <v>268.54</v>
      </c>
      <c r="J19" s="40"/>
      <c r="K19" s="40"/>
      <c r="L19" s="40">
        <v>8</v>
      </c>
      <c r="M19" s="43" t="s">
        <v>85</v>
      </c>
      <c r="N19" s="30" t="s">
        <v>86</v>
      </c>
      <c r="O19" s="27" t="s">
        <v>41</v>
      </c>
      <c r="P19" s="27"/>
      <c r="X19" s="50"/>
      <c r="Y19" s="50"/>
      <c r="Z19" s="50"/>
      <c r="AA19" s="53"/>
    </row>
    <row r="20" s="5" customFormat="1" ht="385" customHeight="1" spans="1:27">
      <c r="A20" s="27">
        <v>13</v>
      </c>
      <c r="B20" s="27" t="s">
        <v>22</v>
      </c>
      <c r="C20" s="27" t="s">
        <v>87</v>
      </c>
      <c r="D20" s="27" t="s">
        <v>88</v>
      </c>
      <c r="E20" s="30" t="s">
        <v>89</v>
      </c>
      <c r="F20" s="27" t="s">
        <v>26</v>
      </c>
      <c r="G20" s="27" t="s">
        <v>27</v>
      </c>
      <c r="H20" s="29">
        <f t="shared" si="2"/>
        <v>991.51</v>
      </c>
      <c r="I20" s="40">
        <v>991.51</v>
      </c>
      <c r="J20" s="40"/>
      <c r="K20" s="40"/>
      <c r="L20" s="40">
        <v>29.74</v>
      </c>
      <c r="M20" s="42" t="s">
        <v>90</v>
      </c>
      <c r="N20" s="30" t="s">
        <v>91</v>
      </c>
      <c r="O20" s="27" t="s">
        <v>41</v>
      </c>
      <c r="P20" s="27"/>
      <c r="X20" s="50"/>
      <c r="Y20" s="50"/>
      <c r="Z20" s="50"/>
      <c r="AA20" s="53"/>
    </row>
    <row r="21" s="5" customFormat="1" ht="302" customHeight="1" spans="1:27">
      <c r="A21" s="27">
        <v>14</v>
      </c>
      <c r="B21" s="27" t="s">
        <v>22</v>
      </c>
      <c r="C21" s="27" t="s">
        <v>92</v>
      </c>
      <c r="D21" s="27" t="s">
        <v>93</v>
      </c>
      <c r="E21" s="30" t="s">
        <v>94</v>
      </c>
      <c r="F21" s="27" t="s">
        <v>26</v>
      </c>
      <c r="G21" s="27" t="s">
        <v>27</v>
      </c>
      <c r="H21" s="29">
        <f t="shared" si="2"/>
        <v>350</v>
      </c>
      <c r="I21" s="40">
        <v>350</v>
      </c>
      <c r="J21" s="40"/>
      <c r="K21" s="40"/>
      <c r="L21" s="40">
        <v>10</v>
      </c>
      <c r="M21" s="27" t="s">
        <v>34</v>
      </c>
      <c r="N21" s="30" t="s">
        <v>95</v>
      </c>
      <c r="O21" s="27" t="s">
        <v>41</v>
      </c>
      <c r="P21" s="27"/>
      <c r="X21" s="50"/>
      <c r="Y21" s="50"/>
      <c r="Z21" s="50"/>
      <c r="AA21" s="53"/>
    </row>
    <row r="22" s="5" customFormat="1" ht="381" customHeight="1" spans="1:27">
      <c r="A22" s="27">
        <v>15</v>
      </c>
      <c r="B22" s="27" t="s">
        <v>22</v>
      </c>
      <c r="C22" s="27" t="s">
        <v>96</v>
      </c>
      <c r="D22" s="27" t="s">
        <v>93</v>
      </c>
      <c r="E22" s="30" t="s">
        <v>97</v>
      </c>
      <c r="F22" s="27" t="s">
        <v>26</v>
      </c>
      <c r="G22" s="27" t="s">
        <v>98</v>
      </c>
      <c r="H22" s="29">
        <f t="shared" si="2"/>
        <v>800</v>
      </c>
      <c r="I22" s="40">
        <v>800</v>
      </c>
      <c r="J22" s="40"/>
      <c r="K22" s="40"/>
      <c r="L22" s="40">
        <v>24</v>
      </c>
      <c r="M22" s="43" t="s">
        <v>99</v>
      </c>
      <c r="N22" s="30" t="s">
        <v>100</v>
      </c>
      <c r="O22" s="27" t="s">
        <v>41</v>
      </c>
      <c r="P22" s="27"/>
      <c r="X22" s="50"/>
      <c r="Y22" s="50"/>
      <c r="Z22" s="50"/>
      <c r="AA22" s="53"/>
    </row>
    <row r="23" s="5" customFormat="1" ht="377" customHeight="1" spans="1:27">
      <c r="A23" s="27">
        <v>16</v>
      </c>
      <c r="B23" s="27" t="s">
        <v>22</v>
      </c>
      <c r="C23" s="27" t="s">
        <v>101</v>
      </c>
      <c r="D23" s="27" t="s">
        <v>102</v>
      </c>
      <c r="E23" s="30" t="s">
        <v>103</v>
      </c>
      <c r="F23" s="27" t="s">
        <v>26</v>
      </c>
      <c r="G23" s="27" t="s">
        <v>98</v>
      </c>
      <c r="H23" s="29">
        <f t="shared" si="2"/>
        <v>800</v>
      </c>
      <c r="I23" s="40">
        <v>800</v>
      </c>
      <c r="J23" s="40"/>
      <c r="K23" s="40"/>
      <c r="L23" s="40">
        <v>24</v>
      </c>
      <c r="M23" s="43" t="s">
        <v>104</v>
      </c>
      <c r="N23" s="30" t="s">
        <v>105</v>
      </c>
      <c r="O23" s="27" t="s">
        <v>41</v>
      </c>
      <c r="P23" s="27"/>
      <c r="X23" s="50"/>
      <c r="Y23" s="50"/>
      <c r="Z23" s="50"/>
      <c r="AA23" s="53"/>
    </row>
    <row r="24" s="5" customFormat="1" ht="377" customHeight="1" spans="1:27">
      <c r="A24" s="27">
        <v>17</v>
      </c>
      <c r="B24" s="27" t="s">
        <v>22</v>
      </c>
      <c r="C24" s="27" t="s">
        <v>106</v>
      </c>
      <c r="D24" s="27" t="s">
        <v>88</v>
      </c>
      <c r="E24" s="30" t="s">
        <v>107</v>
      </c>
      <c r="F24" s="27" t="s">
        <v>26</v>
      </c>
      <c r="G24" s="27" t="s">
        <v>73</v>
      </c>
      <c r="H24" s="29">
        <f t="shared" si="2"/>
        <v>995.23</v>
      </c>
      <c r="I24" s="40">
        <v>995.23</v>
      </c>
      <c r="J24" s="40"/>
      <c r="K24" s="40"/>
      <c r="L24" s="40">
        <v>29.86</v>
      </c>
      <c r="M24" s="43" t="s">
        <v>108</v>
      </c>
      <c r="N24" s="30" t="s">
        <v>109</v>
      </c>
      <c r="O24" s="27" t="s">
        <v>41</v>
      </c>
      <c r="P24" s="27"/>
      <c r="X24" s="50"/>
      <c r="Y24" s="50"/>
      <c r="Z24" s="50"/>
      <c r="AA24" s="53"/>
    </row>
    <row r="25" s="4" customFormat="1" ht="36" customHeight="1" spans="1:27">
      <c r="A25" s="32" t="s">
        <v>110</v>
      </c>
      <c r="B25" s="32"/>
      <c r="C25" s="32"/>
      <c r="D25" s="32"/>
      <c r="E25" s="25">
        <f t="shared" ref="E25:L25" si="3">E26+E29+E35</f>
        <v>9</v>
      </c>
      <c r="F25" s="25"/>
      <c r="G25" s="25"/>
      <c r="H25" s="25">
        <f t="shared" si="3"/>
        <v>5825.2</v>
      </c>
      <c r="I25" s="25">
        <f t="shared" si="3"/>
        <v>5825.2</v>
      </c>
      <c r="J25" s="25">
        <f t="shared" si="3"/>
        <v>0</v>
      </c>
      <c r="K25" s="25">
        <f t="shared" si="3"/>
        <v>0</v>
      </c>
      <c r="L25" s="25">
        <f t="shared" si="3"/>
        <v>541.44</v>
      </c>
      <c r="M25" s="25"/>
      <c r="N25" s="39"/>
      <c r="O25" s="25"/>
      <c r="P25" s="25"/>
      <c r="X25" s="49"/>
      <c r="Y25" s="49"/>
      <c r="Z25" s="49"/>
      <c r="AA25" s="52"/>
    </row>
    <row r="26" s="4" customFormat="1" ht="36" customHeight="1" spans="1:27">
      <c r="A26" s="22" t="s">
        <v>111</v>
      </c>
      <c r="B26" s="23"/>
      <c r="C26" s="23"/>
      <c r="D26" s="24"/>
      <c r="E26" s="25">
        <v>2</v>
      </c>
      <c r="F26" s="25"/>
      <c r="G26" s="25"/>
      <c r="H26" s="26">
        <f t="shared" ref="H26:L26" si="4">SUM(H27:H28)</f>
        <v>1358.08</v>
      </c>
      <c r="I26" s="26">
        <f t="shared" si="4"/>
        <v>1358.08</v>
      </c>
      <c r="J26" s="26">
        <f t="shared" si="4"/>
        <v>0</v>
      </c>
      <c r="K26" s="26">
        <f t="shared" si="4"/>
        <v>0</v>
      </c>
      <c r="L26" s="26">
        <f t="shared" si="4"/>
        <v>407.43</v>
      </c>
      <c r="M26" s="25"/>
      <c r="N26" s="39"/>
      <c r="O26" s="25"/>
      <c r="P26" s="25"/>
      <c r="X26" s="49"/>
      <c r="Y26" s="49"/>
      <c r="Z26" s="49"/>
      <c r="AA26" s="52"/>
    </row>
    <row r="27" s="5" customFormat="1" ht="269" customHeight="1" spans="1:27">
      <c r="A27" s="27">
        <v>1</v>
      </c>
      <c r="B27" s="27" t="s">
        <v>22</v>
      </c>
      <c r="C27" s="27" t="s">
        <v>112</v>
      </c>
      <c r="D27" s="27" t="s">
        <v>113</v>
      </c>
      <c r="E27" s="30" t="s">
        <v>114</v>
      </c>
      <c r="F27" s="27"/>
      <c r="G27" s="27"/>
      <c r="H27" s="29">
        <f t="shared" ref="H27:H34" si="5">I27+J27+K27</f>
        <v>753.95</v>
      </c>
      <c r="I27" s="40">
        <v>753.95</v>
      </c>
      <c r="J27" s="40"/>
      <c r="K27" s="40"/>
      <c r="L27" s="40">
        <v>226.19</v>
      </c>
      <c r="M27" s="27" t="s">
        <v>115</v>
      </c>
      <c r="N27" s="30" t="s">
        <v>115</v>
      </c>
      <c r="O27" s="27" t="s">
        <v>116</v>
      </c>
      <c r="P27" s="27"/>
      <c r="X27" s="50"/>
      <c r="Y27" s="50"/>
      <c r="Z27" s="50"/>
      <c r="AA27" s="53"/>
    </row>
    <row r="28" s="5" customFormat="1" ht="336" customHeight="1" spans="1:27">
      <c r="A28" s="27">
        <v>2</v>
      </c>
      <c r="B28" s="27" t="s">
        <v>22</v>
      </c>
      <c r="C28" s="27" t="s">
        <v>117</v>
      </c>
      <c r="D28" s="27" t="s">
        <v>118</v>
      </c>
      <c r="E28" s="30" t="s">
        <v>119</v>
      </c>
      <c r="F28" s="27"/>
      <c r="G28" s="27"/>
      <c r="H28" s="29">
        <f t="shared" si="5"/>
        <v>604.13</v>
      </c>
      <c r="I28" s="40">
        <v>604.13</v>
      </c>
      <c r="J28" s="40"/>
      <c r="K28" s="40"/>
      <c r="L28" s="40">
        <v>181.24</v>
      </c>
      <c r="M28" s="27" t="s">
        <v>120</v>
      </c>
      <c r="N28" s="30" t="s">
        <v>120</v>
      </c>
      <c r="O28" s="27" t="s">
        <v>116</v>
      </c>
      <c r="P28" s="27"/>
      <c r="X28" s="50"/>
      <c r="Y28" s="50"/>
      <c r="Z28" s="50"/>
      <c r="AA28" s="53"/>
    </row>
    <row r="29" s="4" customFormat="1" ht="36" customHeight="1" spans="1:27">
      <c r="A29" s="22" t="s">
        <v>121</v>
      </c>
      <c r="B29" s="23"/>
      <c r="C29" s="23"/>
      <c r="D29" s="24"/>
      <c r="E29" s="25">
        <v>5</v>
      </c>
      <c r="F29" s="25"/>
      <c r="G29" s="25"/>
      <c r="H29" s="26">
        <f t="shared" ref="H29:L29" si="6">SUM(H30:H34)</f>
        <v>2555</v>
      </c>
      <c r="I29" s="26">
        <f t="shared" si="6"/>
        <v>2555</v>
      </c>
      <c r="J29" s="26">
        <f t="shared" si="6"/>
        <v>0</v>
      </c>
      <c r="K29" s="26">
        <f t="shared" si="6"/>
        <v>0</v>
      </c>
      <c r="L29" s="26">
        <f t="shared" si="6"/>
        <v>76.65</v>
      </c>
      <c r="M29" s="25"/>
      <c r="N29" s="39"/>
      <c r="O29" s="25"/>
      <c r="P29" s="25"/>
      <c r="X29" s="49"/>
      <c r="Y29" s="49"/>
      <c r="Z29" s="49"/>
      <c r="AA29" s="52"/>
    </row>
    <row r="30" s="5" customFormat="1" ht="234" customHeight="1" spans="1:27">
      <c r="A30" s="27">
        <v>1</v>
      </c>
      <c r="B30" s="27" t="s">
        <v>22</v>
      </c>
      <c r="C30" s="27" t="s">
        <v>122</v>
      </c>
      <c r="D30" s="27" t="s">
        <v>123</v>
      </c>
      <c r="E30" s="30" t="s">
        <v>124</v>
      </c>
      <c r="F30" s="27" t="s">
        <v>26</v>
      </c>
      <c r="G30" s="27" t="s">
        <v>125</v>
      </c>
      <c r="H30" s="29">
        <f t="shared" si="5"/>
        <v>410</v>
      </c>
      <c r="I30" s="40">
        <v>410</v>
      </c>
      <c r="J30" s="40"/>
      <c r="K30" s="40"/>
      <c r="L30" s="40">
        <v>12.3</v>
      </c>
      <c r="M30" s="27" t="s">
        <v>126</v>
      </c>
      <c r="N30" s="30" t="s">
        <v>126</v>
      </c>
      <c r="O30" s="27" t="s">
        <v>41</v>
      </c>
      <c r="P30" s="27"/>
      <c r="X30" s="50"/>
      <c r="Y30" s="50"/>
      <c r="Z30" s="50"/>
      <c r="AA30" s="53"/>
    </row>
    <row r="31" s="5" customFormat="1" ht="331" customHeight="1" spans="1:27">
      <c r="A31" s="27">
        <v>2</v>
      </c>
      <c r="B31" s="27" t="s">
        <v>22</v>
      </c>
      <c r="C31" s="27" t="s">
        <v>127</v>
      </c>
      <c r="D31" s="27" t="s">
        <v>128</v>
      </c>
      <c r="E31" s="30" t="s">
        <v>129</v>
      </c>
      <c r="F31" s="27" t="s">
        <v>26</v>
      </c>
      <c r="G31" s="27" t="s">
        <v>125</v>
      </c>
      <c r="H31" s="29">
        <f t="shared" si="5"/>
        <v>850</v>
      </c>
      <c r="I31" s="40">
        <v>850</v>
      </c>
      <c r="J31" s="40"/>
      <c r="K31" s="40"/>
      <c r="L31" s="40">
        <v>25.5</v>
      </c>
      <c r="M31" s="27" t="s">
        <v>130</v>
      </c>
      <c r="N31" s="30" t="s">
        <v>130</v>
      </c>
      <c r="O31" s="27" t="s">
        <v>41</v>
      </c>
      <c r="P31" s="27"/>
      <c r="X31" s="50"/>
      <c r="Y31" s="50"/>
      <c r="Z31" s="50"/>
      <c r="AA31" s="53"/>
    </row>
    <row r="32" s="5" customFormat="1" ht="319" customHeight="1" spans="1:27">
      <c r="A32" s="27">
        <v>3</v>
      </c>
      <c r="B32" s="27" t="s">
        <v>22</v>
      </c>
      <c r="C32" s="27" t="s">
        <v>131</v>
      </c>
      <c r="D32" s="27" t="s">
        <v>132</v>
      </c>
      <c r="E32" s="30" t="s">
        <v>133</v>
      </c>
      <c r="F32" s="27" t="s">
        <v>26</v>
      </c>
      <c r="G32" s="27" t="s">
        <v>125</v>
      </c>
      <c r="H32" s="29">
        <f t="shared" si="5"/>
        <v>185</v>
      </c>
      <c r="I32" s="40">
        <v>185</v>
      </c>
      <c r="J32" s="40"/>
      <c r="K32" s="40"/>
      <c r="L32" s="40">
        <v>5.55</v>
      </c>
      <c r="M32" s="27" t="s">
        <v>134</v>
      </c>
      <c r="N32" s="30" t="s">
        <v>134</v>
      </c>
      <c r="O32" s="27" t="s">
        <v>41</v>
      </c>
      <c r="P32" s="27"/>
      <c r="X32" s="50"/>
      <c r="Y32" s="50"/>
      <c r="Z32" s="50"/>
      <c r="AA32" s="53"/>
    </row>
    <row r="33" s="5" customFormat="1" ht="282" customHeight="1" spans="1:27">
      <c r="A33" s="27">
        <v>4</v>
      </c>
      <c r="B33" s="27" t="s">
        <v>22</v>
      </c>
      <c r="C33" s="27" t="s">
        <v>135</v>
      </c>
      <c r="D33" s="27" t="s">
        <v>136</v>
      </c>
      <c r="E33" s="30" t="s">
        <v>137</v>
      </c>
      <c r="F33" s="27" t="s">
        <v>26</v>
      </c>
      <c r="G33" s="27" t="s">
        <v>125</v>
      </c>
      <c r="H33" s="29">
        <f t="shared" si="5"/>
        <v>750</v>
      </c>
      <c r="I33" s="40">
        <v>750</v>
      </c>
      <c r="J33" s="40"/>
      <c r="K33" s="40"/>
      <c r="L33" s="40">
        <v>22.5</v>
      </c>
      <c r="M33" s="27" t="s">
        <v>138</v>
      </c>
      <c r="N33" s="30" t="s">
        <v>138</v>
      </c>
      <c r="O33" s="27" t="s">
        <v>41</v>
      </c>
      <c r="P33" s="27"/>
      <c r="X33" s="50"/>
      <c r="Y33" s="50"/>
      <c r="Z33" s="50"/>
      <c r="AA33" s="53"/>
    </row>
    <row r="34" s="5" customFormat="1" ht="281" customHeight="1" spans="1:27">
      <c r="A34" s="27">
        <v>5</v>
      </c>
      <c r="B34" s="27" t="s">
        <v>22</v>
      </c>
      <c r="C34" s="27" t="s">
        <v>139</v>
      </c>
      <c r="D34" s="27" t="s">
        <v>140</v>
      </c>
      <c r="E34" s="30" t="s">
        <v>141</v>
      </c>
      <c r="F34" s="27" t="s">
        <v>26</v>
      </c>
      <c r="G34" s="27" t="s">
        <v>125</v>
      </c>
      <c r="H34" s="29">
        <f t="shared" si="5"/>
        <v>360</v>
      </c>
      <c r="I34" s="40">
        <v>360</v>
      </c>
      <c r="J34" s="40"/>
      <c r="K34" s="40"/>
      <c r="L34" s="40">
        <v>10.8</v>
      </c>
      <c r="M34" s="27" t="s">
        <v>138</v>
      </c>
      <c r="N34" s="30" t="s">
        <v>138</v>
      </c>
      <c r="O34" s="27" t="s">
        <v>41</v>
      </c>
      <c r="P34" s="27"/>
      <c r="X34" s="50"/>
      <c r="Y34" s="50"/>
      <c r="Z34" s="50"/>
      <c r="AA34" s="53"/>
    </row>
    <row r="35" s="4" customFormat="1" ht="36" customHeight="1" spans="1:27">
      <c r="A35" s="22" t="s">
        <v>142</v>
      </c>
      <c r="B35" s="23"/>
      <c r="C35" s="23"/>
      <c r="D35" s="24"/>
      <c r="E35" s="25">
        <v>2</v>
      </c>
      <c r="F35" s="25"/>
      <c r="G35" s="25"/>
      <c r="H35" s="26">
        <f t="shared" ref="H35:L35" si="7">SUM(H36:H37)</f>
        <v>1912.12</v>
      </c>
      <c r="I35" s="26">
        <f t="shared" si="7"/>
        <v>1912.12</v>
      </c>
      <c r="J35" s="26">
        <f t="shared" si="7"/>
        <v>0</v>
      </c>
      <c r="K35" s="26">
        <f t="shared" si="7"/>
        <v>0</v>
      </c>
      <c r="L35" s="26">
        <f t="shared" si="7"/>
        <v>57.36</v>
      </c>
      <c r="M35" s="25"/>
      <c r="N35" s="39"/>
      <c r="O35" s="25"/>
      <c r="P35" s="25"/>
      <c r="X35" s="49"/>
      <c r="Y35" s="49"/>
      <c r="Z35" s="49"/>
      <c r="AA35" s="52"/>
    </row>
    <row r="36" s="5" customFormat="1" ht="359" customHeight="1" spans="1:27">
      <c r="A36" s="27">
        <v>1</v>
      </c>
      <c r="B36" s="27" t="s">
        <v>22</v>
      </c>
      <c r="C36" s="27" t="s">
        <v>143</v>
      </c>
      <c r="D36" s="27" t="s">
        <v>93</v>
      </c>
      <c r="E36" s="30" t="s">
        <v>144</v>
      </c>
      <c r="F36" s="27" t="s">
        <v>26</v>
      </c>
      <c r="G36" s="27" t="s">
        <v>145</v>
      </c>
      <c r="H36" s="29">
        <f t="shared" ref="H36:H42" si="8">I36+J36+K36</f>
        <v>994.46</v>
      </c>
      <c r="I36" s="40">
        <v>994.46</v>
      </c>
      <c r="J36" s="40"/>
      <c r="K36" s="40"/>
      <c r="L36" s="40">
        <v>29.83</v>
      </c>
      <c r="M36" s="44" t="s">
        <v>146</v>
      </c>
      <c r="N36" s="30" t="s">
        <v>146</v>
      </c>
      <c r="O36" s="27" t="s">
        <v>41</v>
      </c>
      <c r="P36" s="27"/>
      <c r="X36" s="50"/>
      <c r="Y36" s="50"/>
      <c r="Z36" s="50"/>
      <c r="AA36" s="53"/>
    </row>
    <row r="37" s="5" customFormat="1" ht="372" customHeight="1" spans="1:27">
      <c r="A37" s="27">
        <v>2</v>
      </c>
      <c r="B37" s="27" t="s">
        <v>22</v>
      </c>
      <c r="C37" s="27" t="s">
        <v>147</v>
      </c>
      <c r="D37" s="27" t="s">
        <v>148</v>
      </c>
      <c r="E37" s="28" t="s">
        <v>149</v>
      </c>
      <c r="F37" s="27" t="s">
        <v>26</v>
      </c>
      <c r="G37" s="27" t="s">
        <v>145</v>
      </c>
      <c r="H37" s="29">
        <f t="shared" si="8"/>
        <v>917.66</v>
      </c>
      <c r="I37" s="40">
        <v>917.66</v>
      </c>
      <c r="J37" s="40"/>
      <c r="K37" s="40"/>
      <c r="L37" s="40">
        <v>27.53</v>
      </c>
      <c r="M37" s="27" t="s">
        <v>150</v>
      </c>
      <c r="N37" s="30" t="s">
        <v>150</v>
      </c>
      <c r="O37" s="27" t="s">
        <v>41</v>
      </c>
      <c r="P37" s="27"/>
      <c r="X37" s="50"/>
      <c r="Y37" s="50"/>
      <c r="Z37" s="50"/>
      <c r="AA37" s="53"/>
    </row>
    <row r="38" s="4" customFormat="1" ht="36" customHeight="1" spans="1:27">
      <c r="A38" s="25" t="s">
        <v>151</v>
      </c>
      <c r="B38" s="25"/>
      <c r="C38" s="25"/>
      <c r="D38" s="25"/>
      <c r="E38" s="25">
        <v>4</v>
      </c>
      <c r="F38" s="25"/>
      <c r="G38" s="25"/>
      <c r="H38" s="26">
        <f t="shared" ref="H38:L38" si="9">SUM(H39:H42)</f>
        <v>6803.26</v>
      </c>
      <c r="I38" s="26">
        <f t="shared" si="9"/>
        <v>6803.26</v>
      </c>
      <c r="J38" s="26">
        <f t="shared" si="9"/>
        <v>0</v>
      </c>
      <c r="K38" s="26">
        <f t="shared" si="9"/>
        <v>0</v>
      </c>
      <c r="L38" s="26">
        <f t="shared" si="9"/>
        <v>204.1</v>
      </c>
      <c r="M38" s="25"/>
      <c r="N38" s="39"/>
      <c r="O38" s="25"/>
      <c r="P38" s="25"/>
      <c r="X38" s="49"/>
      <c r="Y38" s="49"/>
      <c r="Z38" s="49"/>
      <c r="AA38" s="52"/>
    </row>
    <row r="39" s="5" customFormat="1" ht="221" customHeight="1" spans="1:27">
      <c r="A39" s="27">
        <v>1</v>
      </c>
      <c r="B39" s="27" t="s">
        <v>22</v>
      </c>
      <c r="C39" s="27" t="s">
        <v>152</v>
      </c>
      <c r="D39" s="27" t="s">
        <v>153</v>
      </c>
      <c r="E39" s="30" t="s">
        <v>154</v>
      </c>
      <c r="F39" s="27" t="s">
        <v>26</v>
      </c>
      <c r="G39" s="27" t="s">
        <v>27</v>
      </c>
      <c r="H39" s="29">
        <f t="shared" si="8"/>
        <v>647</v>
      </c>
      <c r="I39" s="40">
        <v>647</v>
      </c>
      <c r="J39" s="40"/>
      <c r="K39" s="40"/>
      <c r="L39" s="40">
        <v>19.41</v>
      </c>
      <c r="M39" s="27" t="s">
        <v>155</v>
      </c>
      <c r="N39" s="30" t="s">
        <v>155</v>
      </c>
      <c r="O39" s="27" t="s">
        <v>116</v>
      </c>
      <c r="P39" s="27"/>
      <c r="X39" s="50"/>
      <c r="Y39" s="50"/>
      <c r="Z39" s="50"/>
      <c r="AA39" s="53"/>
    </row>
    <row r="40" s="5" customFormat="1" ht="295" customHeight="1" spans="1:27">
      <c r="A40" s="27">
        <v>2</v>
      </c>
      <c r="B40" s="27" t="s">
        <v>22</v>
      </c>
      <c r="C40" s="27" t="s">
        <v>156</v>
      </c>
      <c r="D40" s="27" t="s">
        <v>157</v>
      </c>
      <c r="E40" s="30" t="s">
        <v>158</v>
      </c>
      <c r="F40" s="27" t="s">
        <v>26</v>
      </c>
      <c r="G40" s="27" t="s">
        <v>27</v>
      </c>
      <c r="H40" s="29">
        <f t="shared" si="8"/>
        <v>1989.32</v>
      </c>
      <c r="I40" s="40">
        <v>1989.32</v>
      </c>
      <c r="J40" s="40"/>
      <c r="K40" s="40"/>
      <c r="L40" s="40">
        <v>59.68</v>
      </c>
      <c r="M40" s="27" t="s">
        <v>159</v>
      </c>
      <c r="N40" s="30" t="s">
        <v>159</v>
      </c>
      <c r="O40" s="27" t="s">
        <v>116</v>
      </c>
      <c r="P40" s="27"/>
      <c r="X40" s="50"/>
      <c r="Y40" s="50"/>
      <c r="Z40" s="50"/>
      <c r="AA40" s="53"/>
    </row>
    <row r="41" s="5" customFormat="1" ht="260" customHeight="1" spans="1:27">
      <c r="A41" s="27">
        <v>3</v>
      </c>
      <c r="B41" s="27" t="s">
        <v>22</v>
      </c>
      <c r="C41" s="27" t="s">
        <v>160</v>
      </c>
      <c r="D41" s="27" t="s">
        <v>161</v>
      </c>
      <c r="E41" s="30" t="s">
        <v>162</v>
      </c>
      <c r="F41" s="27" t="s">
        <v>26</v>
      </c>
      <c r="G41" s="27" t="s">
        <v>27</v>
      </c>
      <c r="H41" s="29">
        <f t="shared" si="8"/>
        <v>2031.53</v>
      </c>
      <c r="I41" s="40">
        <v>2031.53</v>
      </c>
      <c r="J41" s="40"/>
      <c r="K41" s="40"/>
      <c r="L41" s="40">
        <v>60.95</v>
      </c>
      <c r="M41" s="27" t="s">
        <v>163</v>
      </c>
      <c r="N41" s="30" t="s">
        <v>163</v>
      </c>
      <c r="O41" s="27" t="s">
        <v>116</v>
      </c>
      <c r="P41" s="27"/>
      <c r="X41" s="50"/>
      <c r="Y41" s="50"/>
      <c r="Z41" s="50"/>
      <c r="AA41" s="53"/>
    </row>
    <row r="42" s="5" customFormat="1" ht="244" customHeight="1" spans="1:27">
      <c r="A42" s="27">
        <v>4</v>
      </c>
      <c r="B42" s="27" t="s">
        <v>22</v>
      </c>
      <c r="C42" s="27" t="s">
        <v>164</v>
      </c>
      <c r="D42" s="27" t="s">
        <v>165</v>
      </c>
      <c r="E42" s="30" t="s">
        <v>166</v>
      </c>
      <c r="F42" s="27" t="s">
        <v>26</v>
      </c>
      <c r="G42" s="27" t="s">
        <v>27</v>
      </c>
      <c r="H42" s="29">
        <f t="shared" si="8"/>
        <v>2135.41</v>
      </c>
      <c r="I42" s="40">
        <v>2135.41</v>
      </c>
      <c r="J42" s="40"/>
      <c r="K42" s="40"/>
      <c r="L42" s="40">
        <v>64.06</v>
      </c>
      <c r="M42" s="27" t="s">
        <v>167</v>
      </c>
      <c r="N42" s="30" t="s">
        <v>167</v>
      </c>
      <c r="O42" s="27" t="s">
        <v>116</v>
      </c>
      <c r="P42" s="27"/>
      <c r="X42" s="50"/>
      <c r="Y42" s="50"/>
      <c r="Z42" s="50"/>
      <c r="AA42" s="53"/>
    </row>
    <row r="43" s="4" customFormat="1" ht="36" customHeight="1" spans="1:27">
      <c r="A43" s="25" t="s">
        <v>168</v>
      </c>
      <c r="B43" s="25"/>
      <c r="C43" s="25"/>
      <c r="D43" s="25"/>
      <c r="E43" s="25">
        <v>1</v>
      </c>
      <c r="F43" s="25"/>
      <c r="G43" s="25"/>
      <c r="H43" s="26">
        <v>500</v>
      </c>
      <c r="I43" s="26">
        <v>500</v>
      </c>
      <c r="J43" s="26"/>
      <c r="K43" s="26"/>
      <c r="L43" s="26">
        <v>0</v>
      </c>
      <c r="M43" s="25"/>
      <c r="N43" s="39"/>
      <c r="O43" s="25"/>
      <c r="P43" s="25"/>
      <c r="X43" s="49"/>
      <c r="Y43" s="49"/>
      <c r="Z43" s="49"/>
      <c r="AA43" s="52"/>
    </row>
    <row r="44" s="5" customFormat="1" ht="169" customHeight="1" spans="1:27">
      <c r="A44" s="27">
        <v>1</v>
      </c>
      <c r="B44" s="27" t="s">
        <v>22</v>
      </c>
      <c r="C44" s="27" t="s">
        <v>169</v>
      </c>
      <c r="D44" s="27" t="s">
        <v>22</v>
      </c>
      <c r="E44" s="30" t="s">
        <v>170</v>
      </c>
      <c r="F44" s="27" t="s">
        <v>26</v>
      </c>
      <c r="G44" s="27" t="s">
        <v>27</v>
      </c>
      <c r="H44" s="29">
        <f t="shared" ref="H44:H47" si="10">I44+J44+K44</f>
        <v>500</v>
      </c>
      <c r="I44" s="40">
        <v>500</v>
      </c>
      <c r="J44" s="40"/>
      <c r="K44" s="40"/>
      <c r="L44" s="40">
        <v>0</v>
      </c>
      <c r="M44" s="27" t="s">
        <v>171</v>
      </c>
      <c r="N44" s="30" t="s">
        <v>171</v>
      </c>
      <c r="O44" s="27" t="s">
        <v>80</v>
      </c>
      <c r="P44" s="27"/>
      <c r="X44" s="50"/>
      <c r="Y44" s="50"/>
      <c r="Z44" s="50"/>
      <c r="AA44" s="53"/>
    </row>
    <row r="45" s="4" customFormat="1" ht="36" customHeight="1" spans="1:27">
      <c r="A45" s="32" t="s">
        <v>172</v>
      </c>
      <c r="B45" s="32"/>
      <c r="C45" s="32"/>
      <c r="D45" s="32"/>
      <c r="E45" s="25">
        <v>2</v>
      </c>
      <c r="F45" s="25"/>
      <c r="G45" s="25"/>
      <c r="H45" s="26">
        <f t="shared" ref="H45:L45" si="11">SUM(H46:H47)</f>
        <v>200</v>
      </c>
      <c r="I45" s="26">
        <f t="shared" si="11"/>
        <v>200</v>
      </c>
      <c r="J45" s="26">
        <f t="shared" si="11"/>
        <v>0</v>
      </c>
      <c r="K45" s="26">
        <f t="shared" si="11"/>
        <v>0</v>
      </c>
      <c r="L45" s="26">
        <f t="shared" si="11"/>
        <v>0</v>
      </c>
      <c r="M45" s="25"/>
      <c r="N45" s="39"/>
      <c r="O45" s="25"/>
      <c r="P45" s="25"/>
      <c r="X45" s="49"/>
      <c r="Y45" s="49"/>
      <c r="Z45" s="49"/>
      <c r="AA45" s="52"/>
    </row>
    <row r="46" s="5" customFormat="1" ht="91" customHeight="1" spans="1:27">
      <c r="A46" s="27">
        <v>1</v>
      </c>
      <c r="B46" s="27" t="s">
        <v>22</v>
      </c>
      <c r="C46" s="27" t="s">
        <v>173</v>
      </c>
      <c r="D46" s="27" t="s">
        <v>22</v>
      </c>
      <c r="E46" s="30" t="s">
        <v>174</v>
      </c>
      <c r="F46" s="27" t="s">
        <v>26</v>
      </c>
      <c r="G46" s="27" t="s">
        <v>175</v>
      </c>
      <c r="H46" s="29">
        <f t="shared" si="10"/>
        <v>50</v>
      </c>
      <c r="I46" s="40">
        <v>50</v>
      </c>
      <c r="J46" s="40"/>
      <c r="K46" s="40"/>
      <c r="L46" s="40">
        <v>0</v>
      </c>
      <c r="M46" s="27" t="s">
        <v>176</v>
      </c>
      <c r="N46" s="30" t="s">
        <v>176</v>
      </c>
      <c r="O46" s="27" t="s">
        <v>80</v>
      </c>
      <c r="P46" s="27"/>
      <c r="X46" s="50"/>
      <c r="Y46" s="50"/>
      <c r="Z46" s="50"/>
      <c r="AA46" s="53"/>
    </row>
    <row r="47" s="5" customFormat="1" ht="237" customHeight="1" spans="1:27">
      <c r="A47" s="27">
        <v>2</v>
      </c>
      <c r="B47" s="27" t="s">
        <v>22</v>
      </c>
      <c r="C47" s="27" t="s">
        <v>177</v>
      </c>
      <c r="D47" s="27" t="s">
        <v>22</v>
      </c>
      <c r="E47" s="30" t="s">
        <v>178</v>
      </c>
      <c r="F47" s="27" t="s">
        <v>26</v>
      </c>
      <c r="G47" s="27" t="s">
        <v>27</v>
      </c>
      <c r="H47" s="29">
        <f t="shared" si="10"/>
        <v>150</v>
      </c>
      <c r="I47" s="40">
        <v>150</v>
      </c>
      <c r="J47" s="40"/>
      <c r="K47" s="40"/>
      <c r="L47" s="40">
        <v>0</v>
      </c>
      <c r="M47" s="27" t="s">
        <v>179</v>
      </c>
      <c r="N47" s="30" t="s">
        <v>179</v>
      </c>
      <c r="O47" s="27" t="s">
        <v>80</v>
      </c>
      <c r="P47" s="27"/>
      <c r="X47" s="50"/>
      <c r="Y47" s="50"/>
      <c r="Z47" s="50"/>
      <c r="AA47" s="53"/>
    </row>
    <row r="48" s="4" customFormat="1" ht="36" hidden="1" customHeight="1" spans="1:27">
      <c r="A48" s="25" t="s">
        <v>151</v>
      </c>
      <c r="B48" s="25"/>
      <c r="C48" s="25"/>
      <c r="D48" s="25"/>
      <c r="E48" s="25">
        <v>3</v>
      </c>
      <c r="F48" s="25"/>
      <c r="G48" s="25"/>
      <c r="H48" s="26">
        <v>11590</v>
      </c>
      <c r="I48" s="26">
        <v>11590</v>
      </c>
      <c r="J48" s="26"/>
      <c r="K48" s="26"/>
      <c r="L48" s="26">
        <v>2318</v>
      </c>
      <c r="M48" s="25"/>
      <c r="N48" s="39"/>
      <c r="O48" s="25"/>
      <c r="P48" s="25"/>
      <c r="X48" s="49"/>
      <c r="Y48" s="49"/>
      <c r="Z48" s="49"/>
      <c r="AA48" s="52"/>
    </row>
    <row r="49" s="5" customFormat="1" ht="407" hidden="1" customHeight="1" spans="1:27">
      <c r="A49" s="27">
        <v>1</v>
      </c>
      <c r="B49" s="27" t="s">
        <v>180</v>
      </c>
      <c r="C49" s="27" t="s">
        <v>181</v>
      </c>
      <c r="D49" s="27" t="s">
        <v>182</v>
      </c>
      <c r="E49" s="30" t="s">
        <v>183</v>
      </c>
      <c r="F49" s="27" t="s">
        <v>26</v>
      </c>
      <c r="G49" s="27" t="s">
        <v>184</v>
      </c>
      <c r="H49" s="29">
        <f t="shared" ref="H49:H51" si="12">I49+J49+K49</f>
        <v>3890</v>
      </c>
      <c r="I49" s="40">
        <v>3890</v>
      </c>
      <c r="J49" s="40">
        <v>0</v>
      </c>
      <c r="K49" s="40">
        <v>0</v>
      </c>
      <c r="L49" s="40">
        <v>778</v>
      </c>
      <c r="M49" s="27" t="s">
        <v>185</v>
      </c>
      <c r="N49" s="30" t="s">
        <v>186</v>
      </c>
      <c r="O49" s="27" t="s">
        <v>187</v>
      </c>
      <c r="P49" s="27"/>
      <c r="X49" s="50"/>
      <c r="Y49" s="50"/>
      <c r="Z49" s="50"/>
      <c r="AA49" s="53"/>
    </row>
    <row r="50" s="5" customFormat="1" ht="389" hidden="1" customHeight="1" spans="1:27">
      <c r="A50" s="27">
        <v>2</v>
      </c>
      <c r="B50" s="27" t="s">
        <v>180</v>
      </c>
      <c r="C50" s="27" t="s">
        <v>188</v>
      </c>
      <c r="D50" s="27" t="s">
        <v>189</v>
      </c>
      <c r="E50" s="30" t="s">
        <v>190</v>
      </c>
      <c r="F50" s="27" t="s">
        <v>26</v>
      </c>
      <c r="G50" s="27" t="s">
        <v>184</v>
      </c>
      <c r="H50" s="29">
        <f t="shared" si="12"/>
        <v>3760</v>
      </c>
      <c r="I50" s="40">
        <v>3760</v>
      </c>
      <c r="J50" s="40">
        <v>0</v>
      </c>
      <c r="K50" s="40">
        <v>0</v>
      </c>
      <c r="L50" s="40">
        <v>752</v>
      </c>
      <c r="M50" s="27" t="s">
        <v>185</v>
      </c>
      <c r="N50" s="30" t="s">
        <v>191</v>
      </c>
      <c r="O50" s="27" t="s">
        <v>187</v>
      </c>
      <c r="P50" s="27"/>
      <c r="X50" s="50"/>
      <c r="Y50" s="50"/>
      <c r="Z50" s="50"/>
      <c r="AA50" s="53"/>
    </row>
    <row r="51" s="5" customFormat="1" ht="323" hidden="1" customHeight="1" spans="1:27">
      <c r="A51" s="27">
        <v>3</v>
      </c>
      <c r="B51" s="27" t="s">
        <v>180</v>
      </c>
      <c r="C51" s="27" t="s">
        <v>192</v>
      </c>
      <c r="D51" s="27" t="s">
        <v>193</v>
      </c>
      <c r="E51" s="31" t="s">
        <v>194</v>
      </c>
      <c r="F51" s="27" t="s">
        <v>26</v>
      </c>
      <c r="G51" s="27" t="s">
        <v>184</v>
      </c>
      <c r="H51" s="29">
        <f t="shared" si="12"/>
        <v>3940</v>
      </c>
      <c r="I51" s="40">
        <v>3940</v>
      </c>
      <c r="J51" s="40">
        <v>0</v>
      </c>
      <c r="K51" s="40">
        <v>0</v>
      </c>
      <c r="L51" s="40">
        <v>788</v>
      </c>
      <c r="M51" s="27" t="s">
        <v>185</v>
      </c>
      <c r="N51" s="30" t="s">
        <v>195</v>
      </c>
      <c r="O51" s="27" t="s">
        <v>187</v>
      </c>
      <c r="P51" s="27"/>
      <c r="X51" s="50"/>
      <c r="Y51" s="50"/>
      <c r="Z51" s="50"/>
      <c r="AA51" s="53"/>
    </row>
    <row r="52" s="4" customFormat="1" ht="36" hidden="1" customHeight="1" spans="1:27">
      <c r="A52" s="22" t="s">
        <v>196</v>
      </c>
      <c r="B52" s="23"/>
      <c r="C52" s="23"/>
      <c r="D52" s="24"/>
      <c r="E52" s="25">
        <v>2</v>
      </c>
      <c r="F52" s="25"/>
      <c r="G52" s="25"/>
      <c r="H52" s="26">
        <f t="shared" ref="H52:L52" si="13">SUM(H53:H54)</f>
        <v>1327.6</v>
      </c>
      <c r="I52" s="26">
        <f t="shared" si="13"/>
        <v>1327.6</v>
      </c>
      <c r="J52" s="26"/>
      <c r="K52" s="26"/>
      <c r="L52" s="26">
        <f t="shared" si="13"/>
        <v>0</v>
      </c>
      <c r="M52" s="25"/>
      <c r="N52" s="39"/>
      <c r="O52" s="25"/>
      <c r="P52" s="25"/>
      <c r="X52" s="49"/>
      <c r="Y52" s="49"/>
      <c r="Z52" s="49"/>
      <c r="AA52" s="52"/>
    </row>
    <row r="53" s="5" customFormat="1" ht="81" hidden="1" customHeight="1" spans="1:27">
      <c r="A53" s="27">
        <v>1</v>
      </c>
      <c r="B53" s="27" t="s">
        <v>180</v>
      </c>
      <c r="C53" s="27" t="s">
        <v>197</v>
      </c>
      <c r="D53" s="27" t="s">
        <v>180</v>
      </c>
      <c r="E53" s="30" t="s">
        <v>198</v>
      </c>
      <c r="F53" s="27" t="s">
        <v>26</v>
      </c>
      <c r="G53" s="27" t="s">
        <v>199</v>
      </c>
      <c r="H53" s="29">
        <f>I53+J53+K53</f>
        <v>491.55</v>
      </c>
      <c r="I53" s="40">
        <v>491.55</v>
      </c>
      <c r="J53" s="40">
        <v>0</v>
      </c>
      <c r="K53" s="40">
        <v>0</v>
      </c>
      <c r="L53" s="40">
        <v>0</v>
      </c>
      <c r="M53" s="27" t="s">
        <v>200</v>
      </c>
      <c r="N53" s="30"/>
      <c r="O53" s="27"/>
      <c r="P53" s="27"/>
      <c r="X53" s="50"/>
      <c r="Y53" s="50"/>
      <c r="Z53" s="50"/>
      <c r="AA53" s="53"/>
    </row>
    <row r="54" s="5" customFormat="1" ht="81" hidden="1" customHeight="1" spans="1:27">
      <c r="A54" s="27">
        <v>2</v>
      </c>
      <c r="B54" s="27" t="s">
        <v>180</v>
      </c>
      <c r="C54" s="27" t="s">
        <v>201</v>
      </c>
      <c r="D54" s="27" t="s">
        <v>180</v>
      </c>
      <c r="E54" s="30" t="s">
        <v>202</v>
      </c>
      <c r="F54" s="27" t="s">
        <v>26</v>
      </c>
      <c r="G54" s="27" t="s">
        <v>199</v>
      </c>
      <c r="H54" s="29">
        <f>I54+J54+K54</f>
        <v>836.05</v>
      </c>
      <c r="I54" s="40">
        <v>836.05</v>
      </c>
      <c r="J54" s="40">
        <v>0</v>
      </c>
      <c r="K54" s="40">
        <v>0</v>
      </c>
      <c r="L54" s="40">
        <v>0</v>
      </c>
      <c r="M54" s="27" t="s">
        <v>200</v>
      </c>
      <c r="N54" s="30"/>
      <c r="O54" s="27"/>
      <c r="P54" s="27"/>
      <c r="X54" s="50"/>
      <c r="Y54" s="50"/>
      <c r="Z54" s="50"/>
      <c r="AA54" s="53"/>
    </row>
  </sheetData>
  <mergeCells count="33">
    <mergeCell ref="A1:P1"/>
    <mergeCell ref="A2:P2"/>
    <mergeCell ref="H3:K3"/>
    <mergeCell ref="A6:D6"/>
    <mergeCell ref="A7:D7"/>
    <mergeCell ref="A25:D25"/>
    <mergeCell ref="A26:D26"/>
    <mergeCell ref="A29:D29"/>
    <mergeCell ref="A35:D35"/>
    <mergeCell ref="A38:D38"/>
    <mergeCell ref="A43:D43"/>
    <mergeCell ref="A45:D45"/>
    <mergeCell ref="A48:D48"/>
    <mergeCell ref="A52:D52"/>
    <mergeCell ref="A3:A4"/>
    <mergeCell ref="B3:B4"/>
    <mergeCell ref="C3:C4"/>
    <mergeCell ref="D3:D4"/>
    <mergeCell ref="E3:E4"/>
    <mergeCell ref="F3:F4"/>
    <mergeCell ref="G3:G4"/>
    <mergeCell ref="L3:L4"/>
    <mergeCell ref="M3:M4"/>
    <mergeCell ref="N3:N4"/>
    <mergeCell ref="O3:O4"/>
    <mergeCell ref="P3:P4"/>
    <mergeCell ref="Q3:Q4"/>
    <mergeCell ref="R3:R4"/>
    <mergeCell ref="S3:S4"/>
    <mergeCell ref="T3:T4"/>
    <mergeCell ref="U3:U4"/>
    <mergeCell ref="V3:V4"/>
    <mergeCell ref="W3:W4"/>
  </mergeCells>
  <printOptions horizontalCentered="1"/>
  <pageMargins left="0.156944444444444" right="0.118055555555556" top="0.708333333333333" bottom="0.409027777777778" header="0.275" footer="0.5"/>
  <pageSetup paperSize="8"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昌都市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鼕</cp:lastModifiedBy>
  <cp:revision>0</cp:revision>
  <dcterms:created xsi:type="dcterms:W3CDTF">2022-05-26T14:13:00Z</dcterms:created>
  <dcterms:modified xsi:type="dcterms:W3CDTF">2024-12-24T02:50:10Z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BE7727326D8243E7B524B9D3468A2AC7_13</vt:lpwstr>
  </property>
  <property fmtid="{D5CDD505-2E9C-101B-9397-08002B2CF9AE}" pid="3" name="KSOProductBuildVer">
    <vt:lpwstr>2052-12.1.0.19302</vt:lpwstr>
  </property>
  <property fmtid="{D5CDD505-2E9C-101B-9397-08002B2CF9AE}" pid="4" name="KSOReadingLayout">
    <vt:bool>true</vt:bool>
  </property>
</Properties>
</file>