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政“一上”审核20220211124647453" sheetId="1" r:id="rId1"/>
  </sheets>
  <definedNames>
    <definedName name="_xlnm._FilterDatabase" localSheetId="0" hidden="1">财政“一上”审核20220211124647453!$A$2:$D$296</definedName>
    <definedName name="_xlnm.Print_Titles" localSheetId="0">财政“一上”审核20220211124647453!$3:$3</definedName>
  </definedNames>
  <calcPr calcId="144525"/>
</workbook>
</file>

<file path=xl/sharedStrings.xml><?xml version="1.0" encoding="utf-8"?>
<sst xmlns="http://schemas.openxmlformats.org/spreadsheetml/2006/main" count="346" uniqueCount="345">
  <si>
    <t>2022年项目审批明细表</t>
  </si>
  <si>
    <t>金额单位：元</t>
  </si>
  <si>
    <t>单位信息</t>
  </si>
  <si>
    <t>合计</t>
  </si>
  <si>
    <t>预算项目</t>
  </si>
  <si>
    <t>财政审核数</t>
  </si>
  <si>
    <t/>
  </si>
  <si>
    <t>预算股</t>
  </si>
  <si>
    <t>预备费</t>
  </si>
  <si>
    <t>预留经费</t>
  </si>
  <si>
    <t>101001-中共西藏丁青县委员会办公室机关</t>
  </si>
  <si>
    <t>54032422T000000083185-保密工作经费</t>
  </si>
  <si>
    <t>54032422T000000370126-三大节日慰问</t>
  </si>
  <si>
    <t>54032422T000000083191-馆藏档案日常维护费</t>
  </si>
  <si>
    <t>54032422T000000083189-方志办工作经费</t>
  </si>
  <si>
    <t>102001-西藏丁青县人大常委会办公室机关</t>
  </si>
  <si>
    <t>54032421T000000061353-丁青县乡镇人大保障经费</t>
  </si>
  <si>
    <t>54032422T000000398123-人大会议经费</t>
  </si>
  <si>
    <t>54032422T000000387085-人大预算联网监督系统专网费</t>
  </si>
  <si>
    <t>54032422T000000079962-人大代表视察经费</t>
  </si>
  <si>
    <t>103001-西藏丁青县人民政府办公室（西藏丁青县外事办公室）机关</t>
  </si>
  <si>
    <t>54032422T000000405013-维稳经费</t>
  </si>
  <si>
    <t>54032422T000000374125-政办管理经费</t>
  </si>
  <si>
    <t>54032422T000000404794-会议室经费</t>
  </si>
  <si>
    <t>54032422T000000401995-虫草下乡经费</t>
  </si>
  <si>
    <t>54032422T000000401959-驾驶员下乡、出差补助</t>
  </si>
  <si>
    <t>54032422T000000404715-管理经费</t>
  </si>
  <si>
    <t>54032422T000000404949-供暖锅炉运行承包经费</t>
  </si>
  <si>
    <t>104001-中国人民政治协商会议丁青县委员会办公室机关</t>
  </si>
  <si>
    <t>54032422T000000409277-委员视察调研经费</t>
  </si>
  <si>
    <t>54000021T000000005259-会议培训接待宣传及其他大型活动经费</t>
  </si>
  <si>
    <t>108001-西藏丁青县审计局机关</t>
  </si>
  <si>
    <t>54032422T000000076839-审计工作经费</t>
  </si>
  <si>
    <t>111001-西藏丁青县纪律检查委员会机关</t>
  </si>
  <si>
    <t>54032422T000000404408-办案经费</t>
  </si>
  <si>
    <t>119001-西藏丁青县财政局机关</t>
  </si>
  <si>
    <t>54032422T000000368498-惠民补贴资金平台“一卡通”支付监管信息平台运维费</t>
  </si>
  <si>
    <t>54032422T000000368463-电子票据改革经费</t>
  </si>
  <si>
    <t>54032422T000000591850-专户资金清理审计工作经费</t>
  </si>
  <si>
    <t>54032422T000000368515-代理国库业务经费</t>
  </si>
  <si>
    <t>54032422T000000367284-财务软件运维服务费</t>
  </si>
  <si>
    <t>54032422T000000368426-非税电子票据改革经费</t>
  </si>
  <si>
    <t>54032422T000000378488-网络信息费</t>
  </si>
  <si>
    <t>123001-丁青县民族宗教事务局机关</t>
  </si>
  <si>
    <t>54032422T000000356882-2021追加综合执法大队工作经费</t>
  </si>
  <si>
    <t>54032422T000000611709-三大节日困难僧尼慰问</t>
  </si>
  <si>
    <t>54032422T000000356776-民族团结专项经费</t>
  </si>
  <si>
    <t>54032422T000000558793-综合执法大队</t>
  </si>
  <si>
    <t>124001-丁青县行政审批和便民服务局机关</t>
  </si>
  <si>
    <t>54032422T000000082925-丁青县政务服务中心搬迁改造</t>
  </si>
  <si>
    <t>125001-中共丁青县委员会巡察工作领导小组办公室机关</t>
  </si>
  <si>
    <t>54032422T000000371064-开展交叉巡察</t>
  </si>
  <si>
    <t>131001-中共西藏丁青县委员会政法委员会机关</t>
  </si>
  <si>
    <t>54032422T000000407106-双联户户长补助资金</t>
  </si>
  <si>
    <t>54032422T000000398547-雪亮工程176520</t>
  </si>
  <si>
    <t>132001-中共丁青县委员会组织部（中共丁青县委员会机构编制委员会办公室）机关</t>
  </si>
  <si>
    <t>54032422T000000586901-强基惠民各项工作经费</t>
  </si>
  <si>
    <t>54032422T000000587931-党内关怀帮扶资金</t>
  </si>
  <si>
    <t>54032422T000000624728-2022年春节藏历新年农牧区三老人员慰问金</t>
  </si>
  <si>
    <t>54000022T000000073816-大学生村官工作补助经费</t>
  </si>
  <si>
    <t>54032422T000000546790-驻村工作队村委会运行经费</t>
  </si>
  <si>
    <t>54032422T000000387100-三老人员生活补助</t>
  </si>
  <si>
    <t>54032422T000000375752-村级组织党建经费</t>
  </si>
  <si>
    <t>54032421T000000068289-离任村级组织干部生活补助</t>
  </si>
  <si>
    <t>54032422T000000408598-强基办工作经费</t>
  </si>
  <si>
    <t>54032422T000000375721-党建经费预算</t>
  </si>
  <si>
    <t>54032422T000000408232-老干局办公经费</t>
  </si>
  <si>
    <t>54032422T000000376461-2022年驻村生活补助</t>
  </si>
  <si>
    <t>54032422T000000393351-乡村振兴专干补助</t>
  </si>
  <si>
    <t>54032421T000000067963-离退休党组织班子成员工作补贴</t>
  </si>
  <si>
    <t>54032422T000000375445-丁青县委组织部公务员年度考核奖金</t>
  </si>
  <si>
    <t>54032421T000000067964-离退休老干部住院护工费</t>
  </si>
  <si>
    <t>54032421T000000068048-丁青县村“居”干部报酬待遇与绩效</t>
  </si>
  <si>
    <t>54032422T000000627267-乡村振兴专干入会财政配套</t>
  </si>
  <si>
    <t>54032422T000000393021-老干部参观考察经费</t>
  </si>
  <si>
    <t>54032422T000000393156-老干部体检费</t>
  </si>
  <si>
    <t>54032422T000000392654-去世老干部家属抚养费和赡养费</t>
  </si>
  <si>
    <t>54032421T000000067957-老干部外出治病差旅费</t>
  </si>
  <si>
    <t>54032421T000000068276-老干部党支部活动经费</t>
  </si>
  <si>
    <t>54032422T000000385810-中共丁青县委组织部关于2022年干部教育培训经费预算</t>
  </si>
  <si>
    <t>54032421T000000067965-离退休老干部特困帮扶资金</t>
  </si>
  <si>
    <t>54032421T000000067968-去世老干部抚恤金</t>
  </si>
  <si>
    <t>54032422T000000392809-新退休老干部交通费托运费、三年一次探亲路费</t>
  </si>
  <si>
    <t>133001-中共西藏丁青县委员会宣传部机关</t>
  </si>
  <si>
    <t>54032422T000000606424-基层宣讲员补助</t>
  </si>
  <si>
    <t>54032422T000000590819-县区融媒体建设配套资金</t>
  </si>
  <si>
    <t>54032422T000000553437-广播电视节目无线数字覆盖运行维护费</t>
  </si>
  <si>
    <t>54032422T000000376007-2022年电影管理站场次补贴</t>
  </si>
  <si>
    <t>54032422T000000518735-西新工程专项资金</t>
  </si>
  <si>
    <t>54032422T000000376035-2022年党史经费</t>
  </si>
  <si>
    <t>54032422T000000375869-2022年丁青县第十八届热巴艺术节活动经费</t>
  </si>
  <si>
    <t>54032422T000000375979-2022年新时代文明实践中心活动经费</t>
  </si>
  <si>
    <t>54032422T000000375729-各类宣传宣讲经费</t>
  </si>
  <si>
    <t>54032422T000000375993-2022年融媒体中心艰苦广播电视台（站）津贴</t>
  </si>
  <si>
    <t>54032422T000000375904-创建文明城市经费</t>
  </si>
  <si>
    <t>54032422T000000375971-2022扫黄打非经费</t>
  </si>
  <si>
    <t>54032421T000000066747-征订党报党刊经费</t>
  </si>
  <si>
    <t>134001-中共丁青县委员会统一战线工作部机关</t>
  </si>
  <si>
    <t>54032422T000000356803-党外人士工资</t>
  </si>
  <si>
    <t>54032422T000000356735-寺庙僧尼培训经费</t>
  </si>
  <si>
    <t>54032422T000000356869-寺庙财税专项经费</t>
  </si>
  <si>
    <t>54032422T000000356764-宗教人士岗位补贴</t>
  </si>
  <si>
    <t>54032421T000000068470-丁青县驻寺岗位津贴</t>
  </si>
  <si>
    <t>138001-丁青县市场监督管理局机关</t>
  </si>
  <si>
    <t>54032422T000000083265-快检经费</t>
  </si>
  <si>
    <t>142001-中国共产主义青年团丁青县委员会机关</t>
  </si>
  <si>
    <t>54032421T000000061268-各乡镇基层团组织建设</t>
  </si>
  <si>
    <t>54032421T000000066002-基层团组织活动经费</t>
  </si>
  <si>
    <t>143001-西藏丁青县妇女联合会机关</t>
  </si>
  <si>
    <t>54032422T000000078743-妇女人均10元经费</t>
  </si>
  <si>
    <t>151001-西藏丁青县信访局机关</t>
  </si>
  <si>
    <t>54032422T000000613585-专项经费</t>
  </si>
  <si>
    <t>154001-丁青县城市管理和综合执法局机关</t>
  </si>
  <si>
    <t>54032422T000000078741-市政设施维护管养</t>
  </si>
  <si>
    <t>54032422T000000078926-市政市容城市形象管理</t>
  </si>
  <si>
    <t>54032422T000000621969-昌都市开展城乡特定群体慰问经费</t>
  </si>
  <si>
    <t>54032422T000000626468-临时工入工会会费</t>
  </si>
  <si>
    <t>54032422T000000078745-城区生活垃圾填埋场及垃圾中转站运行管理</t>
  </si>
  <si>
    <t>155001-丁青县应急管理局机关</t>
  </si>
  <si>
    <t>54032422T000000518893-冬春救助基金</t>
  </si>
  <si>
    <t>54032422T000000626602-第一次全国自然灾害综合风险普查工作</t>
  </si>
  <si>
    <t>54032422T000000517787-自然灾害防治体系建设补助资金</t>
  </si>
  <si>
    <t>54032422T000000411494-安全生产专项经费</t>
  </si>
  <si>
    <t>161001-西藏丁青县发展和改革委员会机关</t>
  </si>
  <si>
    <t>54000021T000000015543-基层粮食仓储维修经费</t>
  </si>
  <si>
    <t>54032422T000000386132-电子政务外网</t>
  </si>
  <si>
    <t>54032422T000000386387-县级物资储备管理</t>
  </si>
  <si>
    <t>54032422T000000386791-丁青县粮食质量安全检查</t>
  </si>
  <si>
    <t>162001-西藏丁青县交通运输局机关</t>
  </si>
  <si>
    <t>54032422T000000577039-农村公路植被恢复费</t>
  </si>
  <si>
    <t>54032422T000000401808-2019年农村公路政府债券还本付息</t>
  </si>
  <si>
    <t>54032422T000000402445-农村客运补贴</t>
  </si>
  <si>
    <t>163001-西藏丁青县住房和城乡建设局机关</t>
  </si>
  <si>
    <t>54032422T000000374347-2017年丁青县协雄乡棚户区改造项目</t>
  </si>
  <si>
    <t>54032422T000000374365-昌都市丁青县2016年棚户区改造附属工程</t>
  </si>
  <si>
    <t>54032422T000000551038-农村危房改造</t>
  </si>
  <si>
    <t>54032422T000000626637-村级场所标准化建设</t>
  </si>
  <si>
    <t>54032422T000000551749-城镇老旧小区改造</t>
  </si>
  <si>
    <t>54032422T000000551229-城镇棚户区改造</t>
  </si>
  <si>
    <t>54032422T000000374383-丁青县污水处理厂运营费用</t>
  </si>
  <si>
    <t>54032422T000000374400-丁青县旅游厕所运营</t>
  </si>
  <si>
    <t>182001-丁青县消防救援大队机关</t>
  </si>
  <si>
    <t>54000021T000000013730-消防辅警人员经费</t>
  </si>
  <si>
    <t>54032421T000000066319-丁青县人员经费</t>
  </si>
  <si>
    <t>54032422T000000405866-专用材料费</t>
  </si>
  <si>
    <t>54032422T000000405881-专用燃料费</t>
  </si>
  <si>
    <t>202001-西藏丁青县公安局机关</t>
  </si>
  <si>
    <t>54032422T000000498398-扫黑除恶及禁毒经费</t>
  </si>
  <si>
    <t>54032422T000000498385-政法转移支付</t>
  </si>
  <si>
    <t>54032422T000000630718-2022年辅警工会配套</t>
  </si>
  <si>
    <t>54032422T000000417333-公安辅警公用经费</t>
  </si>
  <si>
    <t>54032422T000000375852-加班补助</t>
  </si>
  <si>
    <t>54032422T000000371002-在押人员伙食医疗被服及零用钱</t>
  </si>
  <si>
    <t>204001-丁青县人民检察院机关</t>
  </si>
  <si>
    <t>54032421T000000061285-业务装备经费</t>
  </si>
  <si>
    <t>205001-丁青县人民法院机关</t>
  </si>
  <si>
    <t>54032422T000000356714-中央转移支付资金</t>
  </si>
  <si>
    <t>206001-西藏丁青县司法局（西藏丁青县法律援助中心）机关</t>
  </si>
  <si>
    <t>54032422T000000498730-政法转移支付资金</t>
  </si>
  <si>
    <t>54032422T000000078976-刑满释放人员必接必送经费</t>
  </si>
  <si>
    <t>54032422T000000078422-法律援助经费</t>
  </si>
  <si>
    <t>54032422T000000078414-人民调解经费</t>
  </si>
  <si>
    <t>54032422T000000078386-社区矫正经费</t>
  </si>
  <si>
    <t>54032422T000000078383-普法宣传经费</t>
  </si>
  <si>
    <t>301001-西藏丁青县教育局（西藏丁青县体育局）机关</t>
  </si>
  <si>
    <t>54032422T000000607296-公共体育建设项目</t>
  </si>
  <si>
    <t>54032422T000000607302-四类人员工薪</t>
  </si>
  <si>
    <t>54032422T000000483303-城乡义务教育补助经费</t>
  </si>
  <si>
    <t>54032422T000000489772-仪器材料购置</t>
  </si>
  <si>
    <t>54032422T000000401382-教育24%配套</t>
  </si>
  <si>
    <t>401001-丁青县文化局（丁青县文物局）机关</t>
  </si>
  <si>
    <t>54032422T000000593213-68个行政村文艺演出队经费</t>
  </si>
  <si>
    <t>54032422T000000512977-重点文物保护单位野外看管经费</t>
  </si>
  <si>
    <t>54032421T000000066437-图书馆，县综合文化活动中心免费开放经费</t>
  </si>
  <si>
    <t>54032422T000000503047-戏曲进乡村</t>
  </si>
  <si>
    <t>54032422T000000503057-西藏自治区民间文化艺术之乡</t>
  </si>
  <si>
    <t>54032421T000000066421-村居文艺演出队经费</t>
  </si>
  <si>
    <t>54032421T000000061421-艺术团场次补贴</t>
  </si>
  <si>
    <t>54032422T000000375831-文物经费</t>
  </si>
  <si>
    <t>54032422T000000375862-非物质文化产遗经费</t>
  </si>
  <si>
    <t>402001-西藏丁青县旅游发展局机关</t>
  </si>
  <si>
    <t>54032422T000000372380-旅游宣传经费</t>
  </si>
  <si>
    <t>501001-西藏丁青县人力资源和社会保障局机关</t>
  </si>
  <si>
    <t>54032422T000000586857-高校毕业生市场就业补贴经费</t>
  </si>
  <si>
    <t>54032422T000000586890-农牧民技能培训补助</t>
  </si>
  <si>
    <t>54032422T000000616595-公益性岗位三大节日慰问金</t>
  </si>
  <si>
    <t>54032422T000000545329-抚恤金</t>
  </si>
  <si>
    <t>54032422T000000368786-公益性岗位补贴</t>
  </si>
  <si>
    <t>54032422T000000627264-公益性岗位工会会费配套</t>
  </si>
  <si>
    <t>54032422T000000368773-就业创业补助资金</t>
  </si>
  <si>
    <t>54032422T000000369851-城乡居民养老保险</t>
  </si>
  <si>
    <t>54032422T000000368737-退休机关固定体检费</t>
  </si>
  <si>
    <t>54032422T000000368758-劳动监察、劳动仲裁</t>
  </si>
  <si>
    <t>502001-丁青县民政局机关</t>
  </si>
  <si>
    <t>54032421T000000066968-残疾人就业和扶贫（托养服务项目）</t>
  </si>
  <si>
    <t>54032421T000000066982-残疾人机动轮椅车燃油补贴</t>
  </si>
  <si>
    <t>54032421T000000061602-残疾人康复</t>
  </si>
  <si>
    <t>54032422T000000613054-关于下达昌都市2022年春节、藏历新年城乡特定群体慰问经费预算指标的通知</t>
  </si>
  <si>
    <t>54032421T000000066973-残疾人就业和扶贫（农村贫困残疾人实用技术培训）</t>
  </si>
  <si>
    <t>54032422T000000613992-残疾人就业保障金</t>
  </si>
  <si>
    <t>54032421T000000063344-困难高龄失能补助</t>
  </si>
  <si>
    <t>54032421T000000062148-丁青县困难群众生活补助资金</t>
  </si>
  <si>
    <t>54032421T000000067080-特困人员救助（原五保户供养）</t>
  </si>
  <si>
    <t>54032421T000000063158-特困人员集中供养资金</t>
  </si>
  <si>
    <t>54032421T000000062248-贫困残疾人生活补贴重度护理补贴</t>
  </si>
  <si>
    <t>54032422T000000082071-寿星老人健康补贴</t>
  </si>
  <si>
    <t>54032422T000000374511-残疾人动态更新培训经费</t>
  </si>
  <si>
    <t>54032422T000000376944-抚恤费</t>
  </si>
  <si>
    <t>509001-西藏丁青县退役军人事务局机关</t>
  </si>
  <si>
    <t>54032422T000000392369-优抚对象医疗补助</t>
  </si>
  <si>
    <t>54032422T000000082089-烈士陵园管理经费</t>
  </si>
  <si>
    <t>54032422T000000615998-丁青县靶场土地征收项目</t>
  </si>
  <si>
    <t>54032422T000000612985-关于下达昌都市2022年春节、藏历新年城乡特定群体慰问经费预算指标的通知</t>
  </si>
  <si>
    <t>54032422T000000610484-丁青人武部民兵装备维修和仓库管理费</t>
  </si>
  <si>
    <t>54032422T000000610470-丁青人武部民兵政治工作经费</t>
  </si>
  <si>
    <t>54032422T000000610446-基层武装部民兵工作经费</t>
  </si>
  <si>
    <t>54032422T000000610397-丁青人武部民兵训练补助费</t>
  </si>
  <si>
    <t>54032422T000000610213-丁青人武部民兵正常工作经费</t>
  </si>
  <si>
    <t>54032422T000000610499-丁青人武部基础设施建设费</t>
  </si>
  <si>
    <t>54032422T000000610508-丁青人武部年度兵役征集费</t>
  </si>
  <si>
    <t>54032422T000000082107-60岁以上农村籍退役士兵及重点优抚对象生活补助</t>
  </si>
  <si>
    <t>54032422T000000082065-自主择业退役士兵一次性生活补助和家庭优待金</t>
  </si>
  <si>
    <t>601001-丁青县卫生健康委员会机关</t>
  </si>
  <si>
    <t>54032422T000000606518-四类人员，待遇（大学生村医））</t>
  </si>
  <si>
    <t>54032422T000000592111-高海拔卫生院人员补贴</t>
  </si>
  <si>
    <t>54032421T000000061335-城乡居民暨在编僧尼健康体检补助经费</t>
  </si>
  <si>
    <t>54032421T000000061278-城乡居民暨在编僧尼健康体检补助经费</t>
  </si>
  <si>
    <t>54032421T000000061284-基本药物制度补助及取消药品加成收入补偿资金</t>
  </si>
  <si>
    <t>54032421T000000061300-公立医院综合改革经费</t>
  </si>
  <si>
    <t>54032422T000000568385-卫生人才培训</t>
  </si>
  <si>
    <t>54032422T000000631089-医护专干会费</t>
  </si>
  <si>
    <t>54032422T000000613457-昌都市开展城乡特定普通村居医护人员慰问经费</t>
  </si>
  <si>
    <t>54032422T000000639703-丁青县麻风病患者和一线麻风病防治工作者慰问经费</t>
  </si>
  <si>
    <t>54032422T000000517829-卫生机构能力建设（中央直达资金）</t>
  </si>
  <si>
    <t>54032422T000000517893-农牧区卫生人员培训</t>
  </si>
  <si>
    <t>54032422T000000082842-核酸采样试剂耗材采购经费</t>
  </si>
  <si>
    <t>54032421T000000061345-计划生育事业补贴</t>
  </si>
  <si>
    <t>54032421T000000061328-村医补贴</t>
  </si>
  <si>
    <t>54032421T000000061341-住院分娩补助、奖励待产生活补助资金</t>
  </si>
  <si>
    <t>54032421T000000061277-重大传染病防控</t>
  </si>
  <si>
    <t>54032421T000000061322-基本公共卫生服务经费</t>
  </si>
  <si>
    <t>602001-西藏丁青县人民医院（西藏丁青县妇幼保健院）</t>
  </si>
  <si>
    <t>54032422T000000346952-昌都市推进医疗收费电子票据管理改革工作经费</t>
  </si>
  <si>
    <t>603001-西藏丁青县藏医院事业</t>
  </si>
  <si>
    <t>54032422T000000502486-2022年藏中医药事业发展经费</t>
  </si>
  <si>
    <t>54032422T000000358519-电子票据实施费</t>
  </si>
  <si>
    <t>615001-西藏丁青县医疗保障局机关</t>
  </si>
  <si>
    <t>54032422T000000408257-城乡居民基本医疗保险县级配套</t>
  </si>
  <si>
    <t>54032421T000000061291-医疗救助资金</t>
  </si>
  <si>
    <t>701001-西藏丁青县农业农村局（西藏丁青县科学技术局、西藏丁青县乡村产业局）机关</t>
  </si>
  <si>
    <t>54032422T000000613567-2022年扶持村集体经济发展</t>
  </si>
  <si>
    <t>54032422T000000612464-“三区”科技人才专项</t>
  </si>
  <si>
    <t>54032422T000000610564-2022年草原生态保护补助奖励资金</t>
  </si>
  <si>
    <t>54032422T000000612305-2022年丁青县大学生村（居）科技专干农业农村工作专员部分待遇经费）</t>
  </si>
  <si>
    <t>54032422T000000610514-2022年农机具购置补贴</t>
  </si>
  <si>
    <t>54032422T000000611639-2022年春节藏历新年慰问经费</t>
  </si>
  <si>
    <t>54032422T000000610631-2022年农牧民科技特派员补助</t>
  </si>
  <si>
    <t>54032422T000000610589-丁青县2022年高标准农田建设</t>
  </si>
  <si>
    <t>54032422T000000628038-农牧专干工会会费配套</t>
  </si>
  <si>
    <t>54032422T000000610502-2022年耕地地力保护补贴资金</t>
  </si>
  <si>
    <t>54032422T000000515756-动物防疫等补助经费</t>
  </si>
  <si>
    <t>54032422T000000456219-涉农保险</t>
  </si>
  <si>
    <t>54032422T000000351541-2022年化肥</t>
  </si>
  <si>
    <t>54032422T000000079276-牛羊出售补奖工作</t>
  </si>
  <si>
    <t>54032422T000000389111-2022年农药采购县级配套资金</t>
  </si>
  <si>
    <t>54032422T000000079252-厕所革命</t>
  </si>
  <si>
    <t>54032422T000000079271-2021年村级兽防员工资</t>
  </si>
  <si>
    <t>54032422T000000079243-农牧数字视频会议服务费</t>
  </si>
  <si>
    <t>702001-丁青县林业和草原局机关</t>
  </si>
  <si>
    <t>54032422T000000519946-2022年乡村“四旁”植树造林资金</t>
  </si>
  <si>
    <t>54032422T000000519741-2022年“四旁”植树行动资金</t>
  </si>
  <si>
    <t>54032422T000000371626-虫草经费</t>
  </si>
  <si>
    <t>54032422T000000395783-野生动物肇事补偿资金</t>
  </si>
  <si>
    <t>54032421T000000067510-国土绿化</t>
  </si>
  <si>
    <t>703001-西藏丁青县水利局机关</t>
  </si>
  <si>
    <t>54032422T000000078915-农村安全饮水维修养护</t>
  </si>
  <si>
    <t>54032422T000000416349-PSL贷款本金</t>
  </si>
  <si>
    <t>54032422T000000622997-丁青县尺牍镇周边及欧普日追通电项目</t>
  </si>
  <si>
    <t>54032422T000000078896-2022年防汛抗旱</t>
  </si>
  <si>
    <t>54032422T000000078914-山洪灾害预警检测设备运行与管理</t>
  </si>
  <si>
    <t>54032422T000000404820-PSL贷款项目利息</t>
  </si>
  <si>
    <t>705001-西藏自治区丁青县乡村振兴局机关</t>
  </si>
  <si>
    <t>54032422T000000610767-丁青县觉恩乡觉恩村沙东组乡村振兴示范引领村项目</t>
  </si>
  <si>
    <t>54032422T000000610643-昌都市丁青县协雄乡当堆公路岔口至朗通村夏普自然村公路工程</t>
  </si>
  <si>
    <t>54032422T000000610719-昌都市丁青县查龙村色久果自然村公路工程</t>
  </si>
  <si>
    <t>54032422T000000610722-丁青县G317线岔口至热昌三组公路</t>
  </si>
  <si>
    <t>54032422T000000402402-2019年农村基础设施建设政府债券还本付息</t>
  </si>
  <si>
    <t>54032422T000000612328-丁青县协雄乡协雄村桥梁工程</t>
  </si>
  <si>
    <t>54032422T000000610770-丁青县尺牍镇乌巴村4组乡村振兴示范引领村项目</t>
  </si>
  <si>
    <t>54032422T000000610728-丁青县317国道至上依村一组自然村公路</t>
  </si>
  <si>
    <t>54032422T000000610640-丁青县协雄乡协雄村夏拉村瓦巴桥工程</t>
  </si>
  <si>
    <t>54032422T000000534209-易地搬迁还款</t>
  </si>
  <si>
    <t>54032422T000000531405-易地搬迁融资方式调整还贷</t>
  </si>
  <si>
    <t>54032422T000000610548-丁青县云朵玫瑰种植基地扩建项目</t>
  </si>
  <si>
    <t>54032422T000000610634-丁青县甘岩乡色达村沃玛通自然村桥桥梁工程</t>
  </si>
  <si>
    <t>54032422T000000610561-丁青县觉恩乡达秀氆氇制作项目</t>
  </si>
  <si>
    <t>54032422T000000610762-丁青县巴达乡巴巴村乡村振兴示范引领村项目</t>
  </si>
  <si>
    <t>54032422T000000610582-丁青县觉恩乡麦日村体日卡桥梁项目</t>
  </si>
  <si>
    <t>54032422T000000612428-丁青县觉恩乡觉恩村及易地搬迁点提升项目</t>
  </si>
  <si>
    <t>54032422T000000610505-丁青县小蓝青稞系列产品研发生产项目</t>
  </si>
  <si>
    <t>54032422T000000405108-2022年易地搬迁贴息贷款</t>
  </si>
  <si>
    <t>711001-昌都市生态环境局丁青县分局机关</t>
  </si>
  <si>
    <t xml:space="preserve">54032422T000000378935-生态文明建设 </t>
  </si>
  <si>
    <t>54032421T000000061661-丁青县生态环境保护考核各级督查整改工作</t>
  </si>
  <si>
    <t>54032421T000000061655-生态环境监管网格化和农村污水规划</t>
  </si>
  <si>
    <t>54032421T000000061643-环境突发性应急监测、监督性监测</t>
  </si>
  <si>
    <t>54032422T000000378565-环境宣传及培训</t>
  </si>
  <si>
    <t>54032421T000000061657-丁青县入河排污口排查整治和监测</t>
  </si>
  <si>
    <t>54032422T000000378844-县域质量监测及农村环境质量监测</t>
  </si>
  <si>
    <t>54032421T000000061650-环境空气自动监测站运维</t>
  </si>
  <si>
    <t>54032421T000000061645-丁青县各乡镇千人以上饮用水地监测</t>
  </si>
  <si>
    <t>721001-丁青县自然资源局机关</t>
  </si>
  <si>
    <t>54032421T000000061570-群测群防人工作经费</t>
  </si>
  <si>
    <t>54032422T000000594775-草原承包经营权权登记项目</t>
  </si>
  <si>
    <t>54032422T000000370144-聘用工程师</t>
  </si>
  <si>
    <t>54032422T000000370176-气象事业经费</t>
  </si>
  <si>
    <t>801001-西藏丁青县丁青镇人民政府机关</t>
  </si>
  <si>
    <t>54032421T000000067953-社区建设</t>
  </si>
  <si>
    <t>54032421T000000066499-丁青镇基层政权</t>
  </si>
  <si>
    <t>802001-西藏丁青县协雄乡人民政府机关</t>
  </si>
  <si>
    <t>54032421T000000067877-四小工程</t>
  </si>
  <si>
    <t>803001-西藏丁青县觉恩乡人民政府机关</t>
  </si>
  <si>
    <t>54032421T000000066609-觉恩乡人民政府基层政权</t>
  </si>
  <si>
    <t>804001-西藏丁青县桑多乡人民政府机关</t>
  </si>
  <si>
    <t>54032421T000000067958-桑多乡四小工程</t>
  </si>
  <si>
    <t>805001-西藏自治区丁青县沙贡乡人民政府机关</t>
  </si>
  <si>
    <t>54032421T000000066688-沙贡乡基层政权建设</t>
  </si>
  <si>
    <t>806001-西藏自治区丁青县色扎乡人民政府机关</t>
  </si>
  <si>
    <t>54032422T000000591014-色扎乡街道围栏、车位划定工程</t>
  </si>
  <si>
    <t>54032421T000000068270-色扎乡基层政权</t>
  </si>
  <si>
    <t>807001-西藏丁青县尺牍镇人民政府机关</t>
  </si>
  <si>
    <t>54032422T000000082931-尺牍镇基层政权建设</t>
  </si>
  <si>
    <t>808001-西藏丁青县巴达乡人民政府机关</t>
  </si>
  <si>
    <t>54032421T000000066767-巴达乡基层政权</t>
  </si>
  <si>
    <t>809001-西藏丁青县甘岩乡人民政府机关</t>
  </si>
  <si>
    <t>54032422T000000614426-阳光棚</t>
  </si>
  <si>
    <t>54032421T000000066220-甘岩乡基层政权</t>
  </si>
  <si>
    <t>810001-西藏丁青县布塔乡人民政府机关</t>
  </si>
  <si>
    <t>54032421T000000066644-基层政权经费</t>
  </si>
  <si>
    <t>811001-西藏自治区丁青县嘎塔乡人民政府机关</t>
  </si>
  <si>
    <t>54032421T000000067935-嘎塔乡基层政权建设</t>
  </si>
  <si>
    <t>812001-西藏丁青县木塔乡人民政府机关</t>
  </si>
  <si>
    <t>54032421T000000068047-木塔基层政权</t>
  </si>
  <si>
    <t>813001-西藏丁青县当堆乡人民政府机关</t>
  </si>
  <si>
    <t>54032422T000000614388-基层政权资金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</si>
</sst>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8" borderId="15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40" fontId="0" fillId="0" borderId="0" xfId="0" applyNumberFormat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4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0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40" fontId="0" fillId="0" borderId="1" xfId="0" applyNumberFormat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76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40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wrapText="1"/>
    </xf>
    <xf numFmtId="40" fontId="2" fillId="0" borderId="3" xfId="0" applyNumberFormat="1" applyFont="1" applyFill="1" applyBorder="1" applyAlignment="1">
      <alignment horizontal="right" vertical="center" wrapText="1"/>
    </xf>
    <xf numFmtId="40" fontId="2" fillId="0" borderId="6" xfId="0" applyNumberFormat="1" applyFont="1" applyFill="1" applyBorder="1" applyAlignment="1">
      <alignment horizontal="right" vertical="center" wrapText="1"/>
    </xf>
    <xf numFmtId="40" fontId="2" fillId="0" borderId="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wrapText="1"/>
    </xf>
    <xf numFmtId="40" fontId="2" fillId="0" borderId="8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6"/>
  <sheetViews>
    <sheetView tabSelected="1" workbookViewId="0">
      <selection activeCell="D295" sqref="A1:D296"/>
    </sheetView>
  </sheetViews>
  <sheetFormatPr defaultColWidth="9" defaultRowHeight="13.5" outlineLevelCol="3"/>
  <cols>
    <col min="1" max="1" width="29.625" style="2" customWidth="1"/>
    <col min="2" max="2" width="16.625" style="3" customWidth="1"/>
    <col min="3" max="3" width="49.375" style="2" customWidth="1"/>
    <col min="4" max="4" width="19.25" style="4" customWidth="1"/>
    <col min="5" max="16384" width="9" style="5"/>
  </cols>
  <sheetData>
    <row r="1" ht="22.5" spans="1:4">
      <c r="A1" s="6" t="s">
        <v>0</v>
      </c>
      <c r="B1" s="6"/>
      <c r="C1" s="6"/>
      <c r="D1" s="6"/>
    </row>
    <row r="2" spans="1:4">
      <c r="A2" s="7" t="s">
        <v>1</v>
      </c>
      <c r="B2" s="8"/>
      <c r="C2" s="7"/>
      <c r="D2" s="7"/>
    </row>
    <row r="3" s="1" customFormat="1" spans="1:4">
      <c r="A3" s="9" t="s">
        <v>2</v>
      </c>
      <c r="B3" s="10" t="s">
        <v>3</v>
      </c>
      <c r="C3" s="9" t="s">
        <v>4</v>
      </c>
      <c r="D3" s="11" t="s">
        <v>5</v>
      </c>
    </row>
    <row r="4" ht="15" customHeight="1" spans="1:4">
      <c r="A4" s="12" t="s">
        <v>6</v>
      </c>
      <c r="B4" s="13">
        <f>SUM(B5:B295)</f>
        <v>791978739.34</v>
      </c>
      <c r="C4" s="12" t="s">
        <v>3</v>
      </c>
      <c r="D4" s="14">
        <f>SUM(D5:D296)</f>
        <v>791978739.34</v>
      </c>
    </row>
    <row r="5" ht="15" customHeight="1" spans="1:4">
      <c r="A5" s="15" t="s">
        <v>7</v>
      </c>
      <c r="B5" s="16">
        <f>SUM(D5:D6)</f>
        <v>27164339.8</v>
      </c>
      <c r="C5" s="15" t="s">
        <v>8</v>
      </c>
      <c r="D5" s="17">
        <v>15517933.6</v>
      </c>
    </row>
    <row r="6" ht="15" customHeight="1" spans="1:4">
      <c r="A6" s="15"/>
      <c r="B6" s="16"/>
      <c r="C6" s="15" t="s">
        <v>9</v>
      </c>
      <c r="D6" s="17">
        <f>26645000.04-1142700-800000-300000-5560700-100000-31996-163850-305916-300000-200000-2700000-500000-2828940-7443+87734.4+3+32.8-59748+96.96-47268-11100-1137600-46600-78300-153900-27600-30900-36900-15000+1500000</f>
        <v>11646406.2</v>
      </c>
    </row>
    <row r="7" ht="15" customHeight="1" spans="1:4">
      <c r="A7" s="18" t="s">
        <v>10</v>
      </c>
      <c r="B7" s="16">
        <v>1500708</v>
      </c>
      <c r="C7" s="18" t="s">
        <v>11</v>
      </c>
      <c r="D7" s="19">
        <v>50000</v>
      </c>
    </row>
    <row r="8" ht="15" customHeight="1" spans="1:4">
      <c r="A8" s="18"/>
      <c r="B8" s="16"/>
      <c r="C8" s="18" t="s">
        <v>12</v>
      </c>
      <c r="D8" s="19">
        <v>1152708</v>
      </c>
    </row>
    <row r="9" ht="15" customHeight="1" spans="1:4">
      <c r="A9" s="18"/>
      <c r="B9" s="16"/>
      <c r="C9" s="18" t="s">
        <v>13</v>
      </c>
      <c r="D9" s="19">
        <v>50000</v>
      </c>
    </row>
    <row r="10" ht="15" customHeight="1" spans="1:4">
      <c r="A10" s="18"/>
      <c r="B10" s="16"/>
      <c r="C10" s="18" t="s">
        <v>14</v>
      </c>
      <c r="D10" s="19">
        <v>248000</v>
      </c>
    </row>
    <row r="11" ht="15" customHeight="1" spans="1:4">
      <c r="A11" s="18" t="s">
        <v>15</v>
      </c>
      <c r="B11" s="16">
        <f>SUM(D11:D14)</f>
        <v>1147400</v>
      </c>
      <c r="C11" s="18" t="s">
        <v>16</v>
      </c>
      <c r="D11" s="19">
        <v>650000</v>
      </c>
    </row>
    <row r="12" ht="15" customHeight="1" spans="1:4">
      <c r="A12" s="18"/>
      <c r="B12" s="16"/>
      <c r="C12" s="18" t="s">
        <v>17</v>
      </c>
      <c r="D12" s="19">
        <v>423000</v>
      </c>
    </row>
    <row r="13" ht="15" customHeight="1" spans="1:4">
      <c r="A13" s="18"/>
      <c r="B13" s="16"/>
      <c r="C13" s="18" t="s">
        <v>18</v>
      </c>
      <c r="D13" s="19">
        <v>14400</v>
      </c>
    </row>
    <row r="14" ht="15" customHeight="1" spans="1:4">
      <c r="A14" s="18"/>
      <c r="B14" s="16"/>
      <c r="C14" s="18" t="s">
        <v>19</v>
      </c>
      <c r="D14" s="19">
        <v>60000</v>
      </c>
    </row>
    <row r="15" ht="15" customHeight="1" spans="1:4">
      <c r="A15" s="18" t="s">
        <v>20</v>
      </c>
      <c r="B15" s="16">
        <f>SUM(D15:D21)</f>
        <v>12686400</v>
      </c>
      <c r="C15" s="18" t="s">
        <v>21</v>
      </c>
      <c r="D15" s="19">
        <v>1200000</v>
      </c>
    </row>
    <row r="16" ht="15" customHeight="1" spans="1:4">
      <c r="A16" s="18"/>
      <c r="B16" s="16"/>
      <c r="C16" s="18" t="s">
        <v>22</v>
      </c>
      <c r="D16" s="19">
        <v>886400</v>
      </c>
    </row>
    <row r="17" ht="15" customHeight="1" spans="1:4">
      <c r="A17" s="18"/>
      <c r="B17" s="16"/>
      <c r="C17" s="18" t="s">
        <v>23</v>
      </c>
      <c r="D17" s="19">
        <v>300000</v>
      </c>
    </row>
    <row r="18" ht="15" customHeight="1" spans="1:4">
      <c r="A18" s="18"/>
      <c r="B18" s="16"/>
      <c r="C18" s="5" t="s">
        <v>24</v>
      </c>
      <c r="D18" s="19">
        <v>300000</v>
      </c>
    </row>
    <row r="19" ht="15" customHeight="1" spans="1:4">
      <c r="A19" s="18"/>
      <c r="B19" s="16"/>
      <c r="C19" s="18" t="s">
        <v>25</v>
      </c>
      <c r="D19" s="19">
        <v>500000</v>
      </c>
    </row>
    <row r="20" ht="15" customHeight="1" spans="1:4">
      <c r="A20" s="18"/>
      <c r="B20" s="16"/>
      <c r="C20" s="18" t="s">
        <v>26</v>
      </c>
      <c r="D20" s="19">
        <v>1500000</v>
      </c>
    </row>
    <row r="21" ht="15" customHeight="1" spans="1:4">
      <c r="A21" s="18"/>
      <c r="B21" s="16"/>
      <c r="C21" s="18" t="s">
        <v>27</v>
      </c>
      <c r="D21" s="19">
        <v>8000000</v>
      </c>
    </row>
    <row r="22" ht="15" customHeight="1" spans="1:4">
      <c r="A22" s="20" t="s">
        <v>28</v>
      </c>
      <c r="B22" s="21">
        <f>SUM(D22:D23)</f>
        <v>160000</v>
      </c>
      <c r="C22" s="5" t="s">
        <v>29</v>
      </c>
      <c r="D22" s="19">
        <v>60000</v>
      </c>
    </row>
    <row r="23" ht="15" customHeight="1" spans="1:4">
      <c r="A23" s="22"/>
      <c r="B23" s="23"/>
      <c r="C23" s="18" t="s">
        <v>30</v>
      </c>
      <c r="D23" s="19">
        <v>100000</v>
      </c>
    </row>
    <row r="24" ht="22" customHeight="1" spans="1:4">
      <c r="A24" s="18" t="s">
        <v>31</v>
      </c>
      <c r="B24" s="16">
        <f>D24</f>
        <v>40000</v>
      </c>
      <c r="C24" s="18" t="s">
        <v>32</v>
      </c>
      <c r="D24" s="19">
        <v>40000</v>
      </c>
    </row>
    <row r="25" ht="36" customHeight="1" spans="1:4">
      <c r="A25" s="18" t="s">
        <v>33</v>
      </c>
      <c r="B25" s="16">
        <f>D25</f>
        <v>200000</v>
      </c>
      <c r="C25" s="18" t="s">
        <v>34</v>
      </c>
      <c r="D25" s="19">
        <v>200000</v>
      </c>
    </row>
    <row r="26" ht="15" customHeight="1" spans="1:4">
      <c r="A26" s="18" t="s">
        <v>35</v>
      </c>
      <c r="B26" s="16">
        <f>SUM(D26:D32)</f>
        <v>1660746.35</v>
      </c>
      <c r="C26" s="18" t="s">
        <v>36</v>
      </c>
      <c r="D26" s="19">
        <v>62500</v>
      </c>
    </row>
    <row r="27" ht="15" customHeight="1" spans="1:4">
      <c r="A27" s="18"/>
      <c r="B27" s="16"/>
      <c r="C27" s="18" t="s">
        <v>37</v>
      </c>
      <c r="D27" s="19">
        <v>20000</v>
      </c>
    </row>
    <row r="28" ht="15" customHeight="1" spans="1:4">
      <c r="A28" s="18"/>
      <c r="B28" s="16"/>
      <c r="C28" s="18" t="s">
        <v>38</v>
      </c>
      <c r="D28" s="19">
        <v>991000</v>
      </c>
    </row>
    <row r="29" ht="15" customHeight="1" spans="1:4">
      <c r="A29" s="18"/>
      <c r="B29" s="16"/>
      <c r="C29" s="18" t="s">
        <v>39</v>
      </c>
      <c r="D29" s="19">
        <v>236846.35</v>
      </c>
    </row>
    <row r="30" ht="15" customHeight="1" spans="1:4">
      <c r="A30" s="18"/>
      <c r="B30" s="16"/>
      <c r="C30" s="18" t="s">
        <v>40</v>
      </c>
      <c r="D30" s="19">
        <v>150000</v>
      </c>
    </row>
    <row r="31" ht="15" customHeight="1" spans="1:4">
      <c r="A31" s="18"/>
      <c r="B31" s="16"/>
      <c r="C31" s="18" t="s">
        <v>41</v>
      </c>
      <c r="D31" s="19">
        <v>30000</v>
      </c>
    </row>
    <row r="32" ht="15" customHeight="1" spans="1:4">
      <c r="A32" s="18"/>
      <c r="B32" s="16"/>
      <c r="C32" s="18" t="s">
        <v>42</v>
      </c>
      <c r="D32" s="19">
        <v>170400</v>
      </c>
    </row>
    <row r="33" ht="15" customHeight="1" spans="1:4">
      <c r="A33" s="18" t="s">
        <v>43</v>
      </c>
      <c r="B33" s="16">
        <f>D36+D33+D35+D34</f>
        <v>1246600</v>
      </c>
      <c r="C33" s="18" t="s">
        <v>44</v>
      </c>
      <c r="D33" s="19">
        <v>100000</v>
      </c>
    </row>
    <row r="34" ht="15" customHeight="1" spans="1:4">
      <c r="A34" s="18"/>
      <c r="B34" s="16"/>
      <c r="C34" s="5" t="s">
        <v>45</v>
      </c>
      <c r="D34" s="19">
        <v>46600</v>
      </c>
    </row>
    <row r="35" ht="15" customHeight="1" spans="1:4">
      <c r="A35" s="18"/>
      <c r="B35" s="16"/>
      <c r="C35" s="24" t="s">
        <v>46</v>
      </c>
      <c r="D35" s="25">
        <f>800000+200000</f>
        <v>1000000</v>
      </c>
    </row>
    <row r="36" ht="15" customHeight="1" spans="1:4">
      <c r="A36" s="18"/>
      <c r="B36" s="16"/>
      <c r="C36" s="18" t="s">
        <v>47</v>
      </c>
      <c r="D36" s="19">
        <v>100000</v>
      </c>
    </row>
    <row r="37" ht="15" customHeight="1" spans="1:4">
      <c r="A37" s="18" t="s">
        <v>48</v>
      </c>
      <c r="B37" s="16">
        <f>D37</f>
        <v>1666484.58</v>
      </c>
      <c r="C37" s="18" t="s">
        <v>49</v>
      </c>
      <c r="D37" s="19">
        <v>1666484.58</v>
      </c>
    </row>
    <row r="38" ht="15" customHeight="1" spans="1:4">
      <c r="A38" s="18" t="s">
        <v>50</v>
      </c>
      <c r="B38" s="16">
        <f>D38</f>
        <v>300000</v>
      </c>
      <c r="C38" s="18" t="s">
        <v>51</v>
      </c>
      <c r="D38" s="19">
        <v>300000</v>
      </c>
    </row>
    <row r="39" ht="15" customHeight="1" spans="1:4">
      <c r="A39" s="18" t="s">
        <v>52</v>
      </c>
      <c r="B39" s="16">
        <f>SUM(D39:D40)</f>
        <v>3607000</v>
      </c>
      <c r="C39" s="18" t="s">
        <v>53</v>
      </c>
      <c r="D39" s="19">
        <v>3505600</v>
      </c>
    </row>
    <row r="40" ht="15" customHeight="1" spans="1:4">
      <c r="A40" s="18"/>
      <c r="B40" s="16"/>
      <c r="C40" s="18" t="s">
        <v>54</v>
      </c>
      <c r="D40" s="19">
        <v>101400</v>
      </c>
    </row>
    <row r="41" ht="15" customHeight="1" spans="1:4">
      <c r="A41" s="20" t="s">
        <v>55</v>
      </c>
      <c r="B41" s="16">
        <f>SUM(D41:D67)</f>
        <v>46094790</v>
      </c>
      <c r="C41" s="18" t="s">
        <v>56</v>
      </c>
      <c r="D41" s="19">
        <v>12240000</v>
      </c>
    </row>
    <row r="42" ht="15" customHeight="1" spans="1:4">
      <c r="A42" s="26"/>
      <c r="B42" s="16"/>
      <c r="C42" s="18" t="s">
        <v>57</v>
      </c>
      <c r="D42" s="19">
        <v>94000</v>
      </c>
    </row>
    <row r="43" ht="15" customHeight="1" spans="1:4">
      <c r="A43" s="26"/>
      <c r="B43" s="16"/>
      <c r="C43" s="5" t="s">
        <v>58</v>
      </c>
      <c r="D43" s="19">
        <v>78300</v>
      </c>
    </row>
    <row r="44" ht="15" customHeight="1" spans="1:4">
      <c r="A44" s="26"/>
      <c r="B44" s="16"/>
      <c r="C44" s="18" t="s">
        <v>59</v>
      </c>
      <c r="D44" s="19">
        <v>208000</v>
      </c>
    </row>
    <row r="45" ht="15" customHeight="1" spans="1:4">
      <c r="A45" s="26"/>
      <c r="B45" s="16"/>
      <c r="C45" s="18" t="s">
        <v>60</v>
      </c>
      <c r="D45" s="19">
        <v>1020000</v>
      </c>
    </row>
    <row r="46" ht="15" customHeight="1" spans="1:4">
      <c r="A46" s="26"/>
      <c r="B46" s="16"/>
      <c r="C46" s="18" t="s">
        <v>61</v>
      </c>
      <c r="D46" s="19">
        <v>2540256</v>
      </c>
    </row>
    <row r="47" ht="15" customHeight="1" spans="1:4">
      <c r="A47" s="26"/>
      <c r="B47" s="16"/>
      <c r="C47" s="18" t="s">
        <v>62</v>
      </c>
      <c r="D47" s="19">
        <v>5440000</v>
      </c>
    </row>
    <row r="48" ht="15" customHeight="1" spans="1:4">
      <c r="A48" s="26"/>
      <c r="B48" s="16"/>
      <c r="C48" s="18" t="s">
        <v>63</v>
      </c>
      <c r="D48" s="19">
        <v>620000</v>
      </c>
    </row>
    <row r="49" ht="15" customHeight="1" spans="1:4">
      <c r="A49" s="26"/>
      <c r="B49" s="16"/>
      <c r="C49" s="18" t="s">
        <v>64</v>
      </c>
      <c r="D49" s="19">
        <v>100000</v>
      </c>
    </row>
    <row r="50" ht="15" customHeight="1" spans="1:4">
      <c r="A50" s="26"/>
      <c r="B50" s="16"/>
      <c r="C50" s="18" t="s">
        <v>65</v>
      </c>
      <c r="D50" s="19">
        <v>1482900</v>
      </c>
    </row>
    <row r="51" ht="15" customHeight="1" spans="1:4">
      <c r="A51" s="26"/>
      <c r="B51" s="16"/>
      <c r="C51" s="18" t="s">
        <v>66</v>
      </c>
      <c r="D51" s="19">
        <v>150000</v>
      </c>
    </row>
    <row r="52" ht="15" customHeight="1" spans="1:4">
      <c r="A52" s="26"/>
      <c r="B52" s="16"/>
      <c r="C52" s="18" t="s">
        <v>67</v>
      </c>
      <c r="D52" s="19">
        <v>3044100</v>
      </c>
    </row>
    <row r="53" ht="15" customHeight="1" spans="1:4">
      <c r="A53" s="26"/>
      <c r="B53" s="16"/>
      <c r="C53" s="18" t="s">
        <v>68</v>
      </c>
      <c r="D53" s="19">
        <v>5718700</v>
      </c>
    </row>
    <row r="54" ht="15" customHeight="1" spans="1:4">
      <c r="A54" s="26"/>
      <c r="B54" s="16"/>
      <c r="C54" s="18" t="s">
        <v>69</v>
      </c>
      <c r="D54" s="19">
        <v>39600</v>
      </c>
    </row>
    <row r="55" ht="15" customHeight="1" spans="1:4">
      <c r="A55" s="26"/>
      <c r="B55" s="16"/>
      <c r="C55" s="18" t="s">
        <v>70</v>
      </c>
      <c r="D55" s="19">
        <v>500000</v>
      </c>
    </row>
    <row r="56" ht="15" customHeight="1" spans="1:4">
      <c r="A56" s="26"/>
      <c r="B56" s="16"/>
      <c r="C56" s="18" t="s">
        <v>71</v>
      </c>
      <c r="D56" s="19">
        <v>378000</v>
      </c>
    </row>
    <row r="57" ht="15" customHeight="1" spans="1:4">
      <c r="A57" s="26"/>
      <c r="B57" s="16"/>
      <c r="C57" s="18" t="s">
        <v>72</v>
      </c>
      <c r="D57" s="19">
        <v>9109144</v>
      </c>
    </row>
    <row r="58" ht="15" customHeight="1" spans="1:4">
      <c r="A58" s="26"/>
      <c r="B58" s="16"/>
      <c r="C58" s="27" t="s">
        <v>73</v>
      </c>
      <c r="D58" s="28">
        <v>59748</v>
      </c>
    </row>
    <row r="59" ht="15" customHeight="1" spans="1:4">
      <c r="A59" s="26"/>
      <c r="B59" s="16"/>
      <c r="C59" s="18" t="s">
        <v>74</v>
      </c>
      <c r="D59" s="19">
        <v>500000</v>
      </c>
    </row>
    <row r="60" ht="15" customHeight="1" spans="1:4">
      <c r="A60" s="26"/>
      <c r="B60" s="16"/>
      <c r="C60" s="18" t="s">
        <v>75</v>
      </c>
      <c r="D60" s="19">
        <v>312050</v>
      </c>
    </row>
    <row r="61" ht="15" customHeight="1" spans="1:4">
      <c r="A61" s="26"/>
      <c r="B61" s="16"/>
      <c r="C61" s="18" t="s">
        <v>76</v>
      </c>
      <c r="D61" s="19">
        <v>299992</v>
      </c>
    </row>
    <row r="62" ht="15" customHeight="1" spans="1:4">
      <c r="A62" s="26"/>
      <c r="B62" s="16"/>
      <c r="C62" s="18" t="s">
        <v>77</v>
      </c>
      <c r="D62" s="19">
        <v>180000</v>
      </c>
    </row>
    <row r="63" ht="15" customHeight="1" spans="1:4">
      <c r="A63" s="26"/>
      <c r="B63" s="16"/>
      <c r="C63" s="18" t="s">
        <v>78</v>
      </c>
      <c r="D63" s="19">
        <v>130000</v>
      </c>
    </row>
    <row r="64" ht="15" customHeight="1" spans="1:4">
      <c r="A64" s="26"/>
      <c r="B64" s="16"/>
      <c r="C64" s="18" t="s">
        <v>79</v>
      </c>
      <c r="D64" s="19">
        <v>500000</v>
      </c>
    </row>
    <row r="65" ht="15" customHeight="1" spans="1:4">
      <c r="A65" s="26"/>
      <c r="B65" s="16"/>
      <c r="C65" s="18" t="s">
        <v>80</v>
      </c>
      <c r="D65" s="19">
        <v>150000</v>
      </c>
    </row>
    <row r="66" ht="15" customHeight="1" spans="1:4">
      <c r="A66" s="26"/>
      <c r="B66" s="16"/>
      <c r="C66" s="18" t="s">
        <v>81</v>
      </c>
      <c r="D66" s="19">
        <v>1000000</v>
      </c>
    </row>
    <row r="67" ht="15" customHeight="1" spans="1:4">
      <c r="A67" s="22"/>
      <c r="B67" s="16"/>
      <c r="C67" s="18" t="s">
        <v>82</v>
      </c>
      <c r="D67" s="19">
        <v>200000</v>
      </c>
    </row>
    <row r="68" ht="15" customHeight="1" spans="1:4">
      <c r="A68" s="18" t="s">
        <v>83</v>
      </c>
      <c r="B68" s="16">
        <f>SUM(D68:D80)</f>
        <v>8199655</v>
      </c>
      <c r="C68" s="18" t="s">
        <v>84</v>
      </c>
      <c r="D68" s="19">
        <v>217600</v>
      </c>
    </row>
    <row r="69" ht="15" customHeight="1" spans="1:4">
      <c r="A69" s="18"/>
      <c r="B69" s="16"/>
      <c r="C69" s="18" t="s">
        <v>85</v>
      </c>
      <c r="D69" s="19">
        <v>150000</v>
      </c>
    </row>
    <row r="70" ht="15" customHeight="1" spans="1:4">
      <c r="A70" s="18"/>
      <c r="B70" s="16"/>
      <c r="C70" s="18" t="s">
        <v>86</v>
      </c>
      <c r="D70" s="19">
        <v>312000</v>
      </c>
    </row>
    <row r="71" ht="15" customHeight="1" spans="1:4">
      <c r="A71" s="18"/>
      <c r="B71" s="16"/>
      <c r="C71" s="18" t="s">
        <v>87</v>
      </c>
      <c r="D71" s="19">
        <v>259800</v>
      </c>
    </row>
    <row r="72" ht="15" customHeight="1" spans="1:4">
      <c r="A72" s="18"/>
      <c r="B72" s="16"/>
      <c r="C72" s="18" t="s">
        <v>88</v>
      </c>
      <c r="D72" s="19">
        <v>417055</v>
      </c>
    </row>
    <row r="73" ht="15" customHeight="1" spans="1:4">
      <c r="A73" s="18"/>
      <c r="B73" s="16"/>
      <c r="C73" s="18" t="s">
        <v>89</v>
      </c>
      <c r="D73" s="19">
        <v>100000</v>
      </c>
    </row>
    <row r="74" ht="15" customHeight="1" spans="1:4">
      <c r="A74" s="18"/>
      <c r="B74" s="16"/>
      <c r="C74" s="18" t="s">
        <v>90</v>
      </c>
      <c r="D74" s="19">
        <v>3000000</v>
      </c>
    </row>
    <row r="75" ht="15" customHeight="1" spans="1:4">
      <c r="A75" s="18"/>
      <c r="B75" s="16"/>
      <c r="C75" s="18" t="s">
        <v>91</v>
      </c>
      <c r="D75" s="19">
        <v>500000</v>
      </c>
    </row>
    <row r="76" ht="15" customHeight="1" spans="1:4">
      <c r="A76" s="18"/>
      <c r="B76" s="16"/>
      <c r="C76" s="18" t="s">
        <v>92</v>
      </c>
      <c r="D76" s="19">
        <v>1000000</v>
      </c>
    </row>
    <row r="77" ht="15" customHeight="1" spans="1:4">
      <c r="A77" s="18"/>
      <c r="B77" s="16"/>
      <c r="C77" s="18" t="s">
        <v>93</v>
      </c>
      <c r="D77" s="19">
        <v>248200</v>
      </c>
    </row>
    <row r="78" ht="15" customHeight="1" spans="1:4">
      <c r="A78" s="18"/>
      <c r="B78" s="16"/>
      <c r="C78" s="18" t="s">
        <v>94</v>
      </c>
      <c r="D78" s="19">
        <v>1200000</v>
      </c>
    </row>
    <row r="79" ht="15" customHeight="1" spans="1:4">
      <c r="A79" s="18"/>
      <c r="B79" s="16"/>
      <c r="C79" s="18" t="s">
        <v>95</v>
      </c>
      <c r="D79" s="19">
        <v>30000</v>
      </c>
    </row>
    <row r="80" ht="15" customHeight="1" spans="1:4">
      <c r="A80" s="18"/>
      <c r="B80" s="16"/>
      <c r="C80" s="18" t="s">
        <v>96</v>
      </c>
      <c r="D80" s="19">
        <v>765000</v>
      </c>
    </row>
    <row r="81" ht="15" customHeight="1" spans="1:4">
      <c r="A81" s="18" t="s">
        <v>97</v>
      </c>
      <c r="B81" s="16">
        <f>SUM(D81:D85)</f>
        <v>5508120.84</v>
      </c>
      <c r="C81" s="18" t="s">
        <v>98</v>
      </c>
      <c r="D81" s="19">
        <v>928120.84</v>
      </c>
    </row>
    <row r="82" ht="15" customHeight="1" spans="1:4">
      <c r="A82" s="18"/>
      <c r="B82" s="16"/>
      <c r="C82" s="24" t="s">
        <v>99</v>
      </c>
      <c r="D82" s="25">
        <v>100000</v>
      </c>
    </row>
    <row r="83" ht="15" customHeight="1" spans="1:4">
      <c r="A83" s="18"/>
      <c r="B83" s="16"/>
      <c r="C83" s="29" t="s">
        <v>100</v>
      </c>
      <c r="D83" s="25">
        <v>300000</v>
      </c>
    </row>
    <row r="84" ht="15" customHeight="1" spans="1:4">
      <c r="A84" s="18"/>
      <c r="B84" s="16"/>
      <c r="C84" s="18" t="s">
        <v>101</v>
      </c>
      <c r="D84" s="19">
        <v>360000</v>
      </c>
    </row>
    <row r="85" ht="15" customHeight="1" spans="1:4">
      <c r="A85" s="18"/>
      <c r="B85" s="16"/>
      <c r="C85" s="18" t="s">
        <v>102</v>
      </c>
      <c r="D85" s="19">
        <v>3820000</v>
      </c>
    </row>
    <row r="86" ht="15" customHeight="1" spans="1:4">
      <c r="A86" s="18" t="s">
        <v>103</v>
      </c>
      <c r="B86" s="16">
        <f>D86</f>
        <v>383250</v>
      </c>
      <c r="C86" s="18" t="s">
        <v>104</v>
      </c>
      <c r="D86" s="19">
        <v>383250</v>
      </c>
    </row>
    <row r="87" ht="15" customHeight="1" spans="1:4">
      <c r="A87" s="18" t="s">
        <v>105</v>
      </c>
      <c r="B87" s="16">
        <f>SUM(D87:D88)</f>
        <v>260000</v>
      </c>
      <c r="C87" s="18" t="s">
        <v>106</v>
      </c>
      <c r="D87" s="19">
        <v>122400</v>
      </c>
    </row>
    <row r="88" ht="15" customHeight="1" spans="1:4">
      <c r="A88" s="18"/>
      <c r="B88" s="16"/>
      <c r="C88" s="18" t="s">
        <v>107</v>
      </c>
      <c r="D88" s="19">
        <v>137600</v>
      </c>
    </row>
    <row r="89" ht="15" customHeight="1" spans="1:4">
      <c r="A89" s="18" t="s">
        <v>108</v>
      </c>
      <c r="B89" s="16">
        <f>D89</f>
        <v>470000</v>
      </c>
      <c r="C89" s="18" t="s">
        <v>109</v>
      </c>
      <c r="D89" s="19">
        <v>470000</v>
      </c>
    </row>
    <row r="90" ht="15" customHeight="1" spans="1:4">
      <c r="A90" s="18" t="s">
        <v>110</v>
      </c>
      <c r="B90" s="16">
        <f>SUM(D90:D90)</f>
        <v>1000000</v>
      </c>
      <c r="C90" s="18" t="s">
        <v>111</v>
      </c>
      <c r="D90" s="19">
        <v>1000000</v>
      </c>
    </row>
    <row r="91" ht="15" customHeight="1" spans="1:4">
      <c r="A91" s="18" t="s">
        <v>112</v>
      </c>
      <c r="B91" s="16">
        <f>SUM(D91:D95)</f>
        <v>2971746</v>
      </c>
      <c r="C91" s="18" t="s">
        <v>113</v>
      </c>
      <c r="D91" s="19">
        <v>671490</v>
      </c>
    </row>
    <row r="92" ht="15" customHeight="1" spans="1:4">
      <c r="A92" s="18"/>
      <c r="B92" s="16"/>
      <c r="C92" s="18" t="s">
        <v>114</v>
      </c>
      <c r="D92" s="19">
        <v>238200</v>
      </c>
    </row>
    <row r="93" ht="15" customHeight="1" spans="1:4">
      <c r="A93" s="18"/>
      <c r="B93" s="16"/>
      <c r="C93" s="27" t="s">
        <v>115</v>
      </c>
      <c r="D93" s="19">
        <v>30900</v>
      </c>
    </row>
    <row r="94" ht="15" customHeight="1" spans="1:4">
      <c r="A94" s="18"/>
      <c r="B94" s="16"/>
      <c r="C94" s="5" t="s">
        <v>116</v>
      </c>
      <c r="D94" s="19">
        <v>47268</v>
      </c>
    </row>
    <row r="95" ht="15" customHeight="1" spans="1:4">
      <c r="A95" s="18"/>
      <c r="B95" s="16"/>
      <c r="C95" s="18" t="s">
        <v>117</v>
      </c>
      <c r="D95" s="19">
        <v>1983888</v>
      </c>
    </row>
    <row r="96" ht="15" customHeight="1" spans="1:4">
      <c r="A96" s="18" t="s">
        <v>118</v>
      </c>
      <c r="B96" s="16">
        <f>SUM(D96:D99)</f>
        <v>4750700</v>
      </c>
      <c r="C96" s="18" t="s">
        <v>119</v>
      </c>
      <c r="D96" s="19">
        <v>2583300</v>
      </c>
    </row>
    <row r="97" ht="15" customHeight="1" spans="1:4">
      <c r="A97" s="18"/>
      <c r="B97" s="16"/>
      <c r="C97" s="18" t="s">
        <v>120</v>
      </c>
      <c r="D97" s="19">
        <v>1142700</v>
      </c>
    </row>
    <row r="98" ht="15" customHeight="1" spans="1:4">
      <c r="A98" s="18"/>
      <c r="B98" s="16"/>
      <c r="C98" s="18" t="s">
        <v>121</v>
      </c>
      <c r="D98" s="19">
        <v>899700</v>
      </c>
    </row>
    <row r="99" ht="15" customHeight="1" spans="1:4">
      <c r="A99" s="18"/>
      <c r="B99" s="16"/>
      <c r="C99" s="18" t="s">
        <v>122</v>
      </c>
      <c r="D99" s="19">
        <v>125000</v>
      </c>
    </row>
    <row r="100" ht="15" customHeight="1" spans="1:4">
      <c r="A100" s="18" t="s">
        <v>123</v>
      </c>
      <c r="B100" s="16">
        <f>SUM(D100:D103)</f>
        <v>3246020</v>
      </c>
      <c r="C100" s="18" t="s">
        <v>124</v>
      </c>
      <c r="D100" s="19">
        <v>682900</v>
      </c>
    </row>
    <row r="101" ht="15" customHeight="1" spans="1:4">
      <c r="A101" s="18"/>
      <c r="B101" s="16"/>
      <c r="C101" s="18" t="s">
        <v>125</v>
      </c>
      <c r="D101" s="19">
        <v>2493120</v>
      </c>
    </row>
    <row r="102" ht="15" customHeight="1" spans="1:4">
      <c r="A102" s="18"/>
      <c r="B102" s="16"/>
      <c r="C102" s="18" t="s">
        <v>126</v>
      </c>
      <c r="D102" s="19">
        <v>50000</v>
      </c>
    </row>
    <row r="103" ht="15" customHeight="1" spans="1:4">
      <c r="A103" s="18"/>
      <c r="B103" s="16"/>
      <c r="C103" s="18" t="s">
        <v>127</v>
      </c>
      <c r="D103" s="19">
        <v>20000</v>
      </c>
    </row>
    <row r="104" ht="15" customHeight="1" spans="1:4">
      <c r="A104" s="18" t="s">
        <v>128</v>
      </c>
      <c r="B104" s="16">
        <f>SUM(D104:D106)</f>
        <v>2220269.92</v>
      </c>
      <c r="C104" s="18" t="s">
        <v>129</v>
      </c>
      <c r="D104" s="19">
        <v>500</v>
      </c>
    </row>
    <row r="105" ht="15" customHeight="1" spans="1:4">
      <c r="A105" s="18"/>
      <c r="B105" s="16"/>
      <c r="C105" s="30" t="s">
        <v>130</v>
      </c>
      <c r="D105" s="25">
        <v>2198649.92</v>
      </c>
    </row>
    <row r="106" ht="15" customHeight="1" spans="1:4">
      <c r="A106" s="18"/>
      <c r="B106" s="16"/>
      <c r="C106" s="18" t="s">
        <v>131</v>
      </c>
      <c r="D106" s="19">
        <v>21120</v>
      </c>
    </row>
    <row r="107" ht="15" customHeight="1" spans="1:4">
      <c r="A107" s="18" t="s">
        <v>132</v>
      </c>
      <c r="B107" s="16">
        <f>SUM(D107:D114)</f>
        <v>65480300</v>
      </c>
      <c r="C107" s="18" t="s">
        <v>133</v>
      </c>
      <c r="D107" s="19">
        <v>30181300</v>
      </c>
    </row>
    <row r="108" ht="15" customHeight="1" spans="1:4">
      <c r="A108" s="18"/>
      <c r="B108" s="16"/>
      <c r="C108" s="18" t="s">
        <v>134</v>
      </c>
      <c r="D108" s="19">
        <v>8830000</v>
      </c>
    </row>
    <row r="109" ht="15" customHeight="1" spans="1:4">
      <c r="A109" s="18"/>
      <c r="B109" s="16"/>
      <c r="C109" s="18" t="s">
        <v>135</v>
      </c>
      <c r="D109" s="19">
        <v>970000</v>
      </c>
    </row>
    <row r="110" ht="15" customHeight="1" spans="1:4">
      <c r="A110" s="18"/>
      <c r="B110" s="16"/>
      <c r="C110" s="18" t="s">
        <v>136</v>
      </c>
      <c r="D110" s="19">
        <v>19377300</v>
      </c>
    </row>
    <row r="111" ht="15" customHeight="1" spans="1:4">
      <c r="A111" s="18"/>
      <c r="B111" s="16"/>
      <c r="C111" s="18" t="s">
        <v>137</v>
      </c>
      <c r="D111" s="19">
        <v>662700</v>
      </c>
    </row>
    <row r="112" ht="15" customHeight="1" spans="1:4">
      <c r="A112" s="18"/>
      <c r="B112" s="16"/>
      <c r="C112" s="18" t="s">
        <v>138</v>
      </c>
      <c r="D112" s="19">
        <v>2561000</v>
      </c>
    </row>
    <row r="113" ht="15" customHeight="1" spans="1:4">
      <c r="A113" s="18"/>
      <c r="B113" s="16"/>
      <c r="C113" s="18" t="s">
        <v>139</v>
      </c>
      <c r="D113" s="19">
        <v>2386000</v>
      </c>
    </row>
    <row r="114" ht="15" customHeight="1" spans="1:4">
      <c r="A114" s="18"/>
      <c r="B114" s="16"/>
      <c r="C114" s="18" t="s">
        <v>140</v>
      </c>
      <c r="D114" s="19">
        <v>512000</v>
      </c>
    </row>
    <row r="115" ht="15" customHeight="1" spans="1:4">
      <c r="A115" s="18" t="s">
        <v>141</v>
      </c>
      <c r="B115" s="16">
        <f>SUM(D115:D118)</f>
        <v>2217145.4</v>
      </c>
      <c r="C115" s="18" t="s">
        <v>142</v>
      </c>
      <c r="D115" s="19">
        <v>1265945.4</v>
      </c>
    </row>
    <row r="116" ht="15" customHeight="1" spans="1:4">
      <c r="A116" s="18"/>
      <c r="B116" s="16"/>
      <c r="C116" s="18" t="s">
        <v>143</v>
      </c>
      <c r="D116" s="19">
        <v>732000</v>
      </c>
    </row>
    <row r="117" ht="15" customHeight="1" spans="1:4">
      <c r="A117" s="18"/>
      <c r="B117" s="16"/>
      <c r="C117" s="18" t="s">
        <v>144</v>
      </c>
      <c r="D117" s="19">
        <v>69200</v>
      </c>
    </row>
    <row r="118" ht="15" customHeight="1" spans="1:4">
      <c r="A118" s="18"/>
      <c r="B118" s="16"/>
      <c r="C118" s="18" t="s">
        <v>145</v>
      </c>
      <c r="D118" s="19">
        <v>150000</v>
      </c>
    </row>
    <row r="119" ht="15" customHeight="1" spans="1:4">
      <c r="A119" s="18" t="s">
        <v>146</v>
      </c>
      <c r="B119" s="16">
        <f>SUM(D119:D124)</f>
        <v>10907013.04</v>
      </c>
      <c r="C119" s="18" t="s">
        <v>147</v>
      </c>
      <c r="D119" s="19">
        <v>140000</v>
      </c>
    </row>
    <row r="120" ht="15" customHeight="1" spans="1:4">
      <c r="A120" s="18"/>
      <c r="B120" s="16"/>
      <c r="C120" s="31" t="s">
        <v>148</v>
      </c>
      <c r="D120" s="19">
        <v>8631500</v>
      </c>
    </row>
    <row r="121" ht="15" customHeight="1" spans="1:4">
      <c r="A121" s="18"/>
      <c r="B121" s="16"/>
      <c r="C121" s="32" t="s">
        <v>149</v>
      </c>
      <c r="D121" s="25">
        <f>163850-96.96</f>
        <v>163753.04</v>
      </c>
    </row>
    <row r="122" ht="15" customHeight="1" spans="1:4">
      <c r="A122" s="18"/>
      <c r="B122" s="16"/>
      <c r="C122" s="18" t="s">
        <v>150</v>
      </c>
      <c r="D122" s="19">
        <v>904000</v>
      </c>
    </row>
    <row r="123" ht="15" customHeight="1" spans="1:4">
      <c r="A123" s="18"/>
      <c r="B123" s="16"/>
      <c r="C123" s="18" t="s">
        <v>151</v>
      </c>
      <c r="D123" s="19">
        <v>752820</v>
      </c>
    </row>
    <row r="124" ht="15" customHeight="1" spans="1:4">
      <c r="A124" s="18"/>
      <c r="B124" s="16"/>
      <c r="C124" s="18" t="s">
        <v>152</v>
      </c>
      <c r="D124" s="19">
        <v>314940</v>
      </c>
    </row>
    <row r="125" ht="15" customHeight="1" spans="1:4">
      <c r="A125" s="18" t="s">
        <v>153</v>
      </c>
      <c r="B125" s="16">
        <f>D125</f>
        <v>2424900</v>
      </c>
      <c r="C125" s="18" t="s">
        <v>154</v>
      </c>
      <c r="D125" s="19">
        <v>2424900</v>
      </c>
    </row>
    <row r="126" ht="15" customHeight="1" spans="1:4">
      <c r="A126" s="18" t="s">
        <v>155</v>
      </c>
      <c r="B126" s="16">
        <f>D126</f>
        <v>3080100</v>
      </c>
      <c r="C126" s="18" t="s">
        <v>156</v>
      </c>
      <c r="D126" s="19">
        <v>3080100</v>
      </c>
    </row>
    <row r="127" ht="15" customHeight="1" spans="1:4">
      <c r="A127" s="18" t="s">
        <v>157</v>
      </c>
      <c r="B127" s="16">
        <f>SUM(D127:D132)</f>
        <v>1084000</v>
      </c>
      <c r="C127" s="18" t="s">
        <v>158</v>
      </c>
      <c r="D127" s="19">
        <v>650000</v>
      </c>
    </row>
    <row r="128" ht="15" customHeight="1" spans="1:4">
      <c r="A128" s="18"/>
      <c r="B128" s="16"/>
      <c r="C128" s="18" t="s">
        <v>159</v>
      </c>
      <c r="D128" s="19">
        <v>52000</v>
      </c>
    </row>
    <row r="129" ht="15" customHeight="1" spans="1:4">
      <c r="A129" s="18"/>
      <c r="B129" s="16"/>
      <c r="C129" s="18" t="s">
        <v>160</v>
      </c>
      <c r="D129" s="19">
        <v>150000</v>
      </c>
    </row>
    <row r="130" ht="15" customHeight="1" spans="1:4">
      <c r="A130" s="18"/>
      <c r="B130" s="16"/>
      <c r="C130" s="18" t="s">
        <v>161</v>
      </c>
      <c r="D130" s="19">
        <v>50000</v>
      </c>
    </row>
    <row r="131" ht="15" customHeight="1" spans="1:4">
      <c r="A131" s="18"/>
      <c r="B131" s="16"/>
      <c r="C131" s="18" t="s">
        <v>162</v>
      </c>
      <c r="D131" s="19">
        <v>30000</v>
      </c>
    </row>
    <row r="132" ht="15" customHeight="1" spans="1:4">
      <c r="A132" s="18"/>
      <c r="B132" s="16"/>
      <c r="C132" s="18" t="s">
        <v>163</v>
      </c>
      <c r="D132" s="19">
        <v>152000</v>
      </c>
    </row>
    <row r="133" ht="15" customHeight="1" spans="1:4">
      <c r="A133" s="18" t="s">
        <v>164</v>
      </c>
      <c r="B133" s="16">
        <f>SUM(D133:D137)</f>
        <v>46031100</v>
      </c>
      <c r="C133" s="18" t="s">
        <v>165</v>
      </c>
      <c r="D133" s="19">
        <v>600000</v>
      </c>
    </row>
    <row r="134" ht="15" customHeight="1" spans="1:4">
      <c r="A134" s="18"/>
      <c r="B134" s="16"/>
      <c r="C134" s="18" t="s">
        <v>166</v>
      </c>
      <c r="D134" s="19">
        <v>3564000</v>
      </c>
    </row>
    <row r="135" ht="15" customHeight="1" spans="1:4">
      <c r="A135" s="18"/>
      <c r="B135" s="16"/>
      <c r="C135" s="18" t="s">
        <v>167</v>
      </c>
      <c r="D135" s="19">
        <v>29759100</v>
      </c>
    </row>
    <row r="136" ht="15" customHeight="1" spans="1:4">
      <c r="A136" s="18"/>
      <c r="B136" s="16"/>
      <c r="C136" s="18" t="s">
        <v>168</v>
      </c>
      <c r="D136" s="19">
        <v>252000</v>
      </c>
    </row>
    <row r="137" ht="15" customHeight="1" spans="1:4">
      <c r="A137" s="18"/>
      <c r="B137" s="16"/>
      <c r="C137" s="18" t="s">
        <v>169</v>
      </c>
      <c r="D137" s="19">
        <v>11856000</v>
      </c>
    </row>
    <row r="138" ht="15" customHeight="1" spans="1:4">
      <c r="A138" s="18" t="s">
        <v>170</v>
      </c>
      <c r="B138" s="16">
        <f>SUM(D138:D146)</f>
        <v>5188600</v>
      </c>
      <c r="C138" s="18" t="s">
        <v>171</v>
      </c>
      <c r="D138" s="19">
        <v>1360000</v>
      </c>
    </row>
    <row r="139" ht="15" customHeight="1" spans="1:4">
      <c r="A139" s="18"/>
      <c r="B139" s="16"/>
      <c r="C139" s="18" t="s">
        <v>172</v>
      </c>
      <c r="D139" s="19">
        <v>33600</v>
      </c>
    </row>
    <row r="140" ht="15" customHeight="1" spans="1:4">
      <c r="A140" s="18"/>
      <c r="B140" s="16"/>
      <c r="C140" s="18" t="s">
        <v>173</v>
      </c>
      <c r="D140" s="19">
        <v>840000</v>
      </c>
    </row>
    <row r="141" ht="15" customHeight="1" spans="1:4">
      <c r="A141" s="18"/>
      <c r="B141" s="16"/>
      <c r="C141" s="18" t="s">
        <v>174</v>
      </c>
      <c r="D141" s="19">
        <v>390000</v>
      </c>
    </row>
    <row r="142" ht="15" customHeight="1" spans="1:4">
      <c r="A142" s="18"/>
      <c r="B142" s="16"/>
      <c r="C142" s="18" t="s">
        <v>175</v>
      </c>
      <c r="D142" s="19">
        <v>200000</v>
      </c>
    </row>
    <row r="143" ht="15" customHeight="1" spans="1:4">
      <c r="A143" s="18"/>
      <c r="B143" s="16"/>
      <c r="C143" s="18" t="s">
        <v>176</v>
      </c>
      <c r="D143" s="19">
        <v>640000</v>
      </c>
    </row>
    <row r="144" ht="15" customHeight="1" spans="1:4">
      <c r="A144" s="18"/>
      <c r="B144" s="16"/>
      <c r="C144" s="18" t="s">
        <v>177</v>
      </c>
      <c r="D144" s="19">
        <v>1500000</v>
      </c>
    </row>
    <row r="145" ht="15" customHeight="1" spans="1:4">
      <c r="A145" s="18"/>
      <c r="B145" s="16"/>
      <c r="C145" s="18" t="s">
        <v>178</v>
      </c>
      <c r="D145" s="19">
        <v>25000</v>
      </c>
    </row>
    <row r="146" ht="15" customHeight="1" spans="1:4">
      <c r="A146" s="18"/>
      <c r="B146" s="16"/>
      <c r="C146" s="18" t="s">
        <v>179</v>
      </c>
      <c r="D146" s="19">
        <v>200000</v>
      </c>
    </row>
    <row r="147" ht="15" customHeight="1" spans="1:4">
      <c r="A147" s="18" t="s">
        <v>180</v>
      </c>
      <c r="B147" s="16">
        <f>D147</f>
        <v>200000</v>
      </c>
      <c r="C147" s="18" t="s">
        <v>181</v>
      </c>
      <c r="D147" s="19">
        <v>200000</v>
      </c>
    </row>
    <row r="148" ht="15" customHeight="1" spans="1:4">
      <c r="A148" s="18" t="s">
        <v>182</v>
      </c>
      <c r="B148" s="16">
        <f>SUM(D148:D157)</f>
        <v>10887180.75</v>
      </c>
      <c r="C148" s="18" t="s">
        <v>183</v>
      </c>
      <c r="D148" s="19">
        <v>400000</v>
      </c>
    </row>
    <row r="149" ht="15" customHeight="1" spans="1:4">
      <c r="A149" s="18"/>
      <c r="B149" s="16"/>
      <c r="C149" s="18" t="s">
        <v>184</v>
      </c>
      <c r="D149" s="19">
        <v>3480000</v>
      </c>
    </row>
    <row r="150" ht="15" customHeight="1" spans="1:4">
      <c r="A150" s="18"/>
      <c r="B150" s="16"/>
      <c r="C150" s="27" t="s">
        <v>185</v>
      </c>
      <c r="D150" s="4">
        <v>153900</v>
      </c>
    </row>
    <row r="151" ht="15" customHeight="1" spans="1:4">
      <c r="A151" s="18"/>
      <c r="B151" s="16"/>
      <c r="C151" s="18" t="s">
        <v>186</v>
      </c>
      <c r="D151" s="19">
        <v>2060107.63</v>
      </c>
    </row>
    <row r="152" ht="15" customHeight="1" spans="1:4">
      <c r="A152" s="18"/>
      <c r="B152" s="16"/>
      <c r="C152" s="18" t="s">
        <v>187</v>
      </c>
      <c r="D152" s="19">
        <v>2319911.52</v>
      </c>
    </row>
    <row r="153" ht="15" customHeight="1" spans="1:4">
      <c r="A153" s="18"/>
      <c r="B153" s="16"/>
      <c r="C153" s="5" t="s">
        <v>188</v>
      </c>
      <c r="D153" s="19">
        <f>305916-87734.4</f>
        <v>218181.6</v>
      </c>
    </row>
    <row r="154" ht="15" customHeight="1" spans="1:4">
      <c r="A154" s="18"/>
      <c r="B154" s="16"/>
      <c r="C154" s="18" t="s">
        <v>189</v>
      </c>
      <c r="D154" s="19">
        <v>1000000</v>
      </c>
    </row>
    <row r="155" ht="15" customHeight="1" spans="1:4">
      <c r="A155" s="18"/>
      <c r="B155" s="16"/>
      <c r="C155" s="18" t="s">
        <v>190</v>
      </c>
      <c r="D155" s="19">
        <v>1114080</v>
      </c>
    </row>
    <row r="156" ht="15" customHeight="1" spans="1:4">
      <c r="A156" s="18"/>
      <c r="B156" s="16"/>
      <c r="C156" s="18" t="s">
        <v>191</v>
      </c>
      <c r="D156" s="19">
        <v>91000</v>
      </c>
    </row>
    <row r="157" ht="15" customHeight="1" spans="1:4">
      <c r="A157" s="18"/>
      <c r="B157" s="16"/>
      <c r="C157" s="18" t="s">
        <v>192</v>
      </c>
      <c r="D157" s="19">
        <v>50000</v>
      </c>
    </row>
    <row r="158" ht="15" customHeight="1" spans="1:4">
      <c r="A158" s="18" t="s">
        <v>193</v>
      </c>
      <c r="B158" s="16">
        <f>SUM(D158:D171)</f>
        <v>80276574</v>
      </c>
      <c r="C158" s="18" t="s">
        <v>194</v>
      </c>
      <c r="D158" s="19">
        <v>25540</v>
      </c>
    </row>
    <row r="159" ht="15" customHeight="1" spans="1:4">
      <c r="A159" s="18"/>
      <c r="B159" s="16"/>
      <c r="C159" s="18" t="s">
        <v>195</v>
      </c>
      <c r="D159" s="19">
        <v>38760</v>
      </c>
    </row>
    <row r="160" ht="15" customHeight="1" spans="1:4">
      <c r="A160" s="18"/>
      <c r="B160" s="16"/>
      <c r="C160" s="18" t="s">
        <v>196</v>
      </c>
      <c r="D160" s="19">
        <v>34200</v>
      </c>
    </row>
    <row r="161" ht="15" customHeight="1" spans="1:4">
      <c r="A161" s="18"/>
      <c r="B161" s="16"/>
      <c r="C161" s="5" t="s">
        <v>197</v>
      </c>
      <c r="D161" s="19">
        <v>1137600</v>
      </c>
    </row>
    <row r="162" ht="15" customHeight="1" spans="1:4">
      <c r="A162" s="18"/>
      <c r="B162" s="16"/>
      <c r="C162" s="18" t="s">
        <v>198</v>
      </c>
      <c r="D162" s="19">
        <v>25000</v>
      </c>
    </row>
    <row r="163" ht="15" customHeight="1" spans="1:4">
      <c r="A163" s="18"/>
      <c r="B163" s="16"/>
      <c r="C163" s="5" t="s">
        <v>199</v>
      </c>
      <c r="D163" s="19">
        <v>5560700</v>
      </c>
    </row>
    <row r="164" ht="15" customHeight="1" spans="1:4">
      <c r="A164" s="18"/>
      <c r="B164" s="16"/>
      <c r="C164" s="18" t="s">
        <v>200</v>
      </c>
      <c r="D164" s="19">
        <v>191500</v>
      </c>
    </row>
    <row r="165" ht="15" customHeight="1" spans="1:4">
      <c r="A165" s="18"/>
      <c r="B165" s="16"/>
      <c r="C165" s="18" t="s">
        <v>201</v>
      </c>
      <c r="D165" s="19">
        <v>55438316</v>
      </c>
    </row>
    <row r="166" ht="15" customHeight="1" spans="1:4">
      <c r="A166" s="18"/>
      <c r="B166" s="16"/>
      <c r="C166" s="18" t="s">
        <v>202</v>
      </c>
      <c r="D166" s="19">
        <v>2072058</v>
      </c>
    </row>
    <row r="167" ht="15" customHeight="1" spans="1:4">
      <c r="A167" s="18"/>
      <c r="B167" s="16"/>
      <c r="C167" s="18" t="s">
        <v>203</v>
      </c>
      <c r="D167" s="19">
        <v>5170300</v>
      </c>
    </row>
    <row r="168" ht="15" customHeight="1" spans="1:4">
      <c r="A168" s="18"/>
      <c r="B168" s="16"/>
      <c r="C168" s="18" t="s">
        <v>204</v>
      </c>
      <c r="D168" s="19">
        <v>9102400</v>
      </c>
    </row>
    <row r="169" ht="15" customHeight="1" spans="1:4">
      <c r="A169" s="18"/>
      <c r="B169" s="16"/>
      <c r="C169" s="18" t="s">
        <v>205</v>
      </c>
      <c r="D169" s="19">
        <v>200200</v>
      </c>
    </row>
    <row r="170" ht="15" customHeight="1" spans="1:4">
      <c r="A170" s="18"/>
      <c r="B170" s="16"/>
      <c r="C170" s="18" t="s">
        <v>206</v>
      </c>
      <c r="D170" s="19">
        <v>30000</v>
      </c>
    </row>
    <row r="171" ht="15" customHeight="1" spans="1:4">
      <c r="A171" s="18"/>
      <c r="B171" s="16"/>
      <c r="C171" s="18" t="s">
        <v>207</v>
      </c>
      <c r="D171" s="19">
        <v>1250000</v>
      </c>
    </row>
    <row r="172" ht="15" customHeight="1" spans="1:4">
      <c r="A172" s="18" t="s">
        <v>208</v>
      </c>
      <c r="B172" s="16">
        <f>SUM(D172:D184)</f>
        <v>4187440</v>
      </c>
      <c r="C172" s="18" t="s">
        <v>209</v>
      </c>
      <c r="D172" s="19">
        <v>100000</v>
      </c>
    </row>
    <row r="173" ht="15" customHeight="1" spans="1:4">
      <c r="A173" s="18"/>
      <c r="B173" s="16"/>
      <c r="C173" s="18" t="s">
        <v>210</v>
      </c>
      <c r="D173" s="19">
        <v>44400</v>
      </c>
    </row>
    <row r="174" ht="15" customHeight="1" spans="1:4">
      <c r="A174" s="18"/>
      <c r="B174" s="16"/>
      <c r="C174" s="29" t="s">
        <v>211</v>
      </c>
      <c r="D174" s="19">
        <v>1844940</v>
      </c>
    </row>
    <row r="175" ht="15" customHeight="1" spans="1:4">
      <c r="A175" s="18"/>
      <c r="B175" s="16"/>
      <c r="C175" s="5" t="s">
        <v>212</v>
      </c>
      <c r="D175" s="19">
        <v>11100</v>
      </c>
    </row>
    <row r="176" ht="15" customHeight="1" spans="1:4">
      <c r="A176" s="18"/>
      <c r="B176" s="16"/>
      <c r="C176" s="29" t="s">
        <v>213</v>
      </c>
      <c r="D176" s="19">
        <v>10000</v>
      </c>
    </row>
    <row r="177" ht="15" customHeight="1" spans="1:4">
      <c r="A177" s="18"/>
      <c r="B177" s="16"/>
      <c r="C177" s="29" t="s">
        <v>214</v>
      </c>
      <c r="D177" s="19">
        <v>20000</v>
      </c>
    </row>
    <row r="178" ht="15" customHeight="1" spans="1:4">
      <c r="A178" s="18"/>
      <c r="B178" s="16"/>
      <c r="C178" s="29" t="s">
        <v>215</v>
      </c>
      <c r="D178" s="19">
        <v>130000</v>
      </c>
    </row>
    <row r="179" ht="15" customHeight="1" spans="1:4">
      <c r="A179" s="18"/>
      <c r="B179" s="16"/>
      <c r="C179" s="29" t="s">
        <v>216</v>
      </c>
      <c r="D179" s="19">
        <v>504000</v>
      </c>
    </row>
    <row r="180" ht="15" customHeight="1" spans="1:4">
      <c r="A180" s="18"/>
      <c r="B180" s="16"/>
      <c r="C180" s="29" t="s">
        <v>217</v>
      </c>
      <c r="D180" s="19">
        <v>70000</v>
      </c>
    </row>
    <row r="181" ht="15" customHeight="1" spans="1:4">
      <c r="A181" s="18"/>
      <c r="B181" s="16"/>
      <c r="C181" s="29" t="s">
        <v>218</v>
      </c>
      <c r="D181" s="19">
        <v>100000</v>
      </c>
    </row>
    <row r="182" ht="15" customHeight="1" spans="1:4">
      <c r="A182" s="18"/>
      <c r="B182" s="16"/>
      <c r="C182" s="33" t="s">
        <v>219</v>
      </c>
      <c r="D182" s="25">
        <v>150000</v>
      </c>
    </row>
    <row r="183" ht="15" customHeight="1" spans="1:4">
      <c r="A183" s="18"/>
      <c r="B183" s="16"/>
      <c r="C183" s="18" t="s">
        <v>220</v>
      </c>
      <c r="D183" s="19">
        <v>241000</v>
      </c>
    </row>
    <row r="184" ht="15" customHeight="1" spans="1:4">
      <c r="A184" s="18"/>
      <c r="B184" s="16"/>
      <c r="C184" s="18" t="s">
        <v>221</v>
      </c>
      <c r="D184" s="19">
        <v>962000</v>
      </c>
    </row>
    <row r="185" ht="15" customHeight="1" spans="1:4">
      <c r="A185" s="18" t="s">
        <v>222</v>
      </c>
      <c r="B185" s="16">
        <f>SUM(D185:D202)</f>
        <v>33752240</v>
      </c>
      <c r="C185" s="18" t="s">
        <v>223</v>
      </c>
      <c r="D185" s="19">
        <v>1053000</v>
      </c>
    </row>
    <row r="186" ht="15" customHeight="1" spans="1:4">
      <c r="A186" s="18"/>
      <c r="B186" s="16"/>
      <c r="C186" s="18" t="s">
        <v>224</v>
      </c>
      <c r="D186" s="19">
        <v>160000</v>
      </c>
    </row>
    <row r="187" ht="15" customHeight="1" spans="1:4">
      <c r="A187" s="18"/>
      <c r="B187" s="16"/>
      <c r="C187" s="18" t="s">
        <v>225</v>
      </c>
      <c r="D187" s="19">
        <v>9220000</v>
      </c>
    </row>
    <row r="188" ht="15" customHeight="1" spans="1:4">
      <c r="A188" s="18"/>
      <c r="B188" s="16"/>
      <c r="C188" s="18" t="s">
        <v>226</v>
      </c>
      <c r="D188" s="19">
        <v>196000</v>
      </c>
    </row>
    <row r="189" ht="15" customHeight="1" spans="1:4">
      <c r="A189" s="18"/>
      <c r="B189" s="16"/>
      <c r="C189" s="18" t="s">
        <v>227</v>
      </c>
      <c r="D189" s="19">
        <v>4362800</v>
      </c>
    </row>
    <row r="190" ht="15" customHeight="1" spans="1:4">
      <c r="A190" s="18"/>
      <c r="B190" s="16"/>
      <c r="C190" s="18" t="s">
        <v>228</v>
      </c>
      <c r="D190" s="19">
        <v>2670000</v>
      </c>
    </row>
    <row r="191" ht="15" customHeight="1" spans="1:4">
      <c r="A191" s="18"/>
      <c r="B191" s="16"/>
      <c r="C191" s="18" t="s">
        <v>229</v>
      </c>
      <c r="D191" s="19">
        <v>87000</v>
      </c>
    </row>
    <row r="192" ht="15" customHeight="1" spans="1:4">
      <c r="A192" s="18"/>
      <c r="B192" s="16"/>
      <c r="C192" s="27" t="s">
        <v>230</v>
      </c>
      <c r="D192" s="25">
        <f>7443-3</f>
        <v>7440</v>
      </c>
    </row>
    <row r="193" ht="15" customHeight="1" spans="1:4">
      <c r="A193" s="18"/>
      <c r="B193" s="16"/>
      <c r="C193" s="5" t="s">
        <v>231</v>
      </c>
      <c r="D193" s="25">
        <v>36900</v>
      </c>
    </row>
    <row r="194" ht="15" customHeight="1" spans="1:4">
      <c r="A194" s="18"/>
      <c r="B194" s="16"/>
      <c r="C194" s="5" t="s">
        <v>232</v>
      </c>
      <c r="D194" s="25">
        <v>15000</v>
      </c>
    </row>
    <row r="195" ht="15" customHeight="1" spans="1:4">
      <c r="A195" s="18"/>
      <c r="B195" s="16"/>
      <c r="C195" s="18" t="s">
        <v>233</v>
      </c>
      <c r="D195" s="19">
        <v>4000000</v>
      </c>
    </row>
    <row r="196" ht="15" customHeight="1" spans="1:4">
      <c r="A196" s="18"/>
      <c r="B196" s="16"/>
      <c r="C196" s="18" t="s">
        <v>234</v>
      </c>
      <c r="D196" s="19">
        <v>306000</v>
      </c>
    </row>
    <row r="197" ht="15" customHeight="1" spans="1:4">
      <c r="A197" s="18"/>
      <c r="B197" s="16"/>
      <c r="C197" s="18" t="s">
        <v>235</v>
      </c>
      <c r="D197" s="19">
        <v>2200000</v>
      </c>
    </row>
    <row r="198" ht="15" customHeight="1" spans="1:4">
      <c r="A198" s="18"/>
      <c r="B198" s="16"/>
      <c r="C198" s="18" t="s">
        <v>236</v>
      </c>
      <c r="D198" s="19">
        <v>88000</v>
      </c>
    </row>
    <row r="199" ht="15" customHeight="1" spans="1:4">
      <c r="A199" s="18"/>
      <c r="B199" s="16"/>
      <c r="C199" s="18" t="s">
        <v>237</v>
      </c>
      <c r="D199" s="19">
        <v>1413600</v>
      </c>
    </row>
    <row r="200" ht="15" customHeight="1" spans="1:4">
      <c r="A200" s="18"/>
      <c r="B200" s="16"/>
      <c r="C200" s="18" t="s">
        <v>238</v>
      </c>
      <c r="D200" s="19">
        <v>2637700</v>
      </c>
    </row>
    <row r="201" ht="15" customHeight="1" spans="1:4">
      <c r="A201" s="18"/>
      <c r="B201" s="16"/>
      <c r="C201" s="18" t="s">
        <v>239</v>
      </c>
      <c r="D201" s="19">
        <v>858800</v>
      </c>
    </row>
    <row r="202" ht="15" customHeight="1" spans="1:4">
      <c r="A202" s="18"/>
      <c r="B202" s="16"/>
      <c r="C202" s="18" t="s">
        <v>240</v>
      </c>
      <c r="D202" s="19">
        <v>4440000</v>
      </c>
    </row>
    <row r="203" ht="15" customHeight="1" spans="1:4">
      <c r="A203" s="18" t="s">
        <v>241</v>
      </c>
      <c r="B203" s="16">
        <f>D203</f>
        <v>500000</v>
      </c>
      <c r="C203" s="18" t="s">
        <v>242</v>
      </c>
      <c r="D203" s="19">
        <v>500000</v>
      </c>
    </row>
    <row r="204" ht="15" customHeight="1" spans="1:4">
      <c r="A204" s="18" t="s">
        <v>243</v>
      </c>
      <c r="B204" s="16">
        <f>SUM(D204:D205)</f>
        <v>563000</v>
      </c>
      <c r="C204" s="18" t="s">
        <v>244</v>
      </c>
      <c r="D204" s="19">
        <v>63000</v>
      </c>
    </row>
    <row r="205" ht="15" customHeight="1" spans="1:4">
      <c r="A205" s="18"/>
      <c r="B205" s="16"/>
      <c r="C205" s="18" t="s">
        <v>245</v>
      </c>
      <c r="D205" s="19">
        <v>500000</v>
      </c>
    </row>
    <row r="206" ht="15" customHeight="1" spans="1:4">
      <c r="A206" s="18" t="s">
        <v>246</v>
      </c>
      <c r="B206" s="16">
        <f>SUM(D206:D207)</f>
        <v>12677492.75</v>
      </c>
      <c r="C206" s="18" t="s">
        <v>247</v>
      </c>
      <c r="D206" s="19">
        <v>3410825.75</v>
      </c>
    </row>
    <row r="207" ht="15" customHeight="1" spans="1:4">
      <c r="A207" s="18"/>
      <c r="B207" s="16"/>
      <c r="C207" s="18" t="s">
        <v>248</v>
      </c>
      <c r="D207" s="19">
        <v>9266667</v>
      </c>
    </row>
    <row r="208" ht="15" customHeight="1" spans="1:4">
      <c r="A208" s="18" t="s">
        <v>249</v>
      </c>
      <c r="B208" s="16">
        <f>SUM(D208:D225)</f>
        <v>128306983.51</v>
      </c>
      <c r="C208" s="18" t="s">
        <v>250</v>
      </c>
      <c r="D208" s="19">
        <v>1500000</v>
      </c>
    </row>
    <row r="209" ht="15" customHeight="1" spans="1:4">
      <c r="A209" s="18"/>
      <c r="B209" s="16"/>
      <c r="C209" s="18" t="s">
        <v>251</v>
      </c>
      <c r="D209" s="19">
        <v>140000</v>
      </c>
    </row>
    <row r="210" ht="15" customHeight="1" spans="1:4">
      <c r="A210" s="18"/>
      <c r="B210" s="16"/>
      <c r="C210" s="18" t="s">
        <v>252</v>
      </c>
      <c r="D210" s="19">
        <v>66000000</v>
      </c>
    </row>
    <row r="211" ht="15" customHeight="1" spans="1:4">
      <c r="A211" s="18"/>
      <c r="B211" s="16"/>
      <c r="C211" s="18" t="s">
        <v>253</v>
      </c>
      <c r="D211" s="19">
        <v>10206000</v>
      </c>
    </row>
    <row r="212" ht="15" customHeight="1" spans="1:4">
      <c r="A212" s="18"/>
      <c r="B212" s="16"/>
      <c r="C212" s="18" t="s">
        <v>254</v>
      </c>
      <c r="D212" s="19">
        <v>1000000</v>
      </c>
    </row>
    <row r="213" ht="15" customHeight="1" spans="1:4">
      <c r="A213" s="18"/>
      <c r="B213" s="16"/>
      <c r="C213" s="5" t="s">
        <v>255</v>
      </c>
      <c r="D213" s="19">
        <v>27600</v>
      </c>
    </row>
    <row r="214" ht="15" customHeight="1" spans="1:4">
      <c r="A214" s="18"/>
      <c r="B214" s="16"/>
      <c r="C214" s="31" t="s">
        <v>256</v>
      </c>
      <c r="D214" s="19">
        <v>378000</v>
      </c>
    </row>
    <row r="215" ht="15" customHeight="1" spans="1:4">
      <c r="A215" s="18"/>
      <c r="B215" s="16"/>
      <c r="C215" s="31" t="s">
        <v>257</v>
      </c>
      <c r="D215" s="19">
        <v>39082500</v>
      </c>
    </row>
    <row r="216" ht="15" customHeight="1" spans="1:4">
      <c r="A216" s="18"/>
      <c r="B216" s="16"/>
      <c r="C216" s="32" t="s">
        <v>258</v>
      </c>
      <c r="D216" s="25">
        <f>31996-32.8</f>
        <v>31963.2</v>
      </c>
    </row>
    <row r="217" ht="15" customHeight="1" spans="1:4">
      <c r="A217" s="18"/>
      <c r="B217" s="16"/>
      <c r="C217" s="31" t="s">
        <v>259</v>
      </c>
      <c r="D217" s="19">
        <v>5360000</v>
      </c>
    </row>
    <row r="218" ht="15" customHeight="1" spans="1:4">
      <c r="A218" s="18"/>
      <c r="B218" s="16"/>
      <c r="C218" s="31" t="s">
        <v>260</v>
      </c>
      <c r="D218" s="19">
        <v>134200</v>
      </c>
    </row>
    <row r="219" ht="15" customHeight="1" spans="1:4">
      <c r="A219" s="18"/>
      <c r="B219" s="16"/>
      <c r="C219" s="31" t="s">
        <v>261</v>
      </c>
      <c r="D219" s="19">
        <v>1896000</v>
      </c>
    </row>
    <row r="220" ht="15" customHeight="1" spans="1:4">
      <c r="A220" s="18"/>
      <c r="B220" s="16"/>
      <c r="C220" s="18" t="s">
        <v>262</v>
      </c>
      <c r="D220" s="19">
        <v>750000</v>
      </c>
    </row>
    <row r="221" ht="15" customHeight="1" spans="1:4">
      <c r="A221" s="18"/>
      <c r="B221" s="16"/>
      <c r="C221" s="18" t="s">
        <v>263</v>
      </c>
      <c r="D221" s="19">
        <v>131520</v>
      </c>
    </row>
    <row r="222" ht="15" customHeight="1" spans="1:4">
      <c r="A222" s="18"/>
      <c r="B222" s="16"/>
      <c r="C222" s="18" t="s">
        <v>264</v>
      </c>
      <c r="D222" s="19">
        <v>10000</v>
      </c>
    </row>
    <row r="223" ht="15" customHeight="1" spans="1:4">
      <c r="A223" s="18"/>
      <c r="B223" s="16"/>
      <c r="C223" s="18" t="s">
        <v>265</v>
      </c>
      <c r="D223" s="19">
        <v>800000</v>
      </c>
    </row>
    <row r="224" ht="15" customHeight="1" spans="1:4">
      <c r="A224" s="18"/>
      <c r="B224" s="16"/>
      <c r="C224" s="18" t="s">
        <v>266</v>
      </c>
      <c r="D224" s="19">
        <v>844800.31</v>
      </c>
    </row>
    <row r="225" ht="15" customHeight="1" spans="1:4">
      <c r="A225" s="18"/>
      <c r="B225" s="16"/>
      <c r="C225" s="18" t="s">
        <v>267</v>
      </c>
      <c r="D225" s="19">
        <v>14400</v>
      </c>
    </row>
    <row r="226" ht="15" customHeight="1" spans="1:4">
      <c r="A226" s="18" t="s">
        <v>268</v>
      </c>
      <c r="B226" s="16">
        <f>SUM(D226:D230)</f>
        <v>13511500</v>
      </c>
      <c r="C226" s="18" t="s">
        <v>269</v>
      </c>
      <c r="D226" s="19">
        <v>918500</v>
      </c>
    </row>
    <row r="227" ht="15" customHeight="1" spans="1:4">
      <c r="A227" s="18"/>
      <c r="B227" s="16"/>
      <c r="C227" s="18" t="s">
        <v>270</v>
      </c>
      <c r="D227" s="19">
        <v>6513000</v>
      </c>
    </row>
    <row r="228" ht="15" customHeight="1" spans="1:4">
      <c r="A228" s="18"/>
      <c r="B228" s="16"/>
      <c r="C228" s="18" t="s">
        <v>271</v>
      </c>
      <c r="D228" s="19">
        <v>3500000</v>
      </c>
    </row>
    <row r="229" ht="15" customHeight="1" spans="1:4">
      <c r="A229" s="18"/>
      <c r="B229" s="16"/>
      <c r="C229" s="18" t="s">
        <v>272</v>
      </c>
      <c r="D229" s="19">
        <v>280000</v>
      </c>
    </row>
    <row r="230" ht="15" customHeight="1" spans="1:4">
      <c r="A230" s="18"/>
      <c r="B230" s="16"/>
      <c r="C230" s="18" t="s">
        <v>273</v>
      </c>
      <c r="D230" s="19">
        <v>2300000</v>
      </c>
    </row>
    <row r="231" ht="15" customHeight="1" spans="1:4">
      <c r="A231" s="18" t="s">
        <v>274</v>
      </c>
      <c r="B231" s="16">
        <f>SUM(D231:D236)</f>
        <v>9171435</v>
      </c>
      <c r="C231" s="18" t="s">
        <v>275</v>
      </c>
      <c r="D231" s="19">
        <v>770000</v>
      </c>
    </row>
    <row r="232" ht="15" customHeight="1" spans="1:4">
      <c r="A232" s="18"/>
      <c r="B232" s="16"/>
      <c r="C232" s="18" t="s">
        <v>276</v>
      </c>
      <c r="D232" s="19">
        <v>2950000</v>
      </c>
    </row>
    <row r="233" ht="15" customHeight="1" spans="1:4">
      <c r="A233" s="18"/>
      <c r="B233" s="16"/>
      <c r="C233" s="5" t="s">
        <v>277</v>
      </c>
      <c r="D233" s="19">
        <v>2700000</v>
      </c>
    </row>
    <row r="234" ht="15" customHeight="1" spans="1:4">
      <c r="A234" s="18"/>
      <c r="B234" s="16"/>
      <c r="C234" s="18" t="s">
        <v>278</v>
      </c>
      <c r="D234" s="19">
        <v>400000</v>
      </c>
    </row>
    <row r="235" ht="15" customHeight="1" spans="1:4">
      <c r="A235" s="18"/>
      <c r="B235" s="16"/>
      <c r="C235" s="18" t="s">
        <v>279</v>
      </c>
      <c r="D235" s="19">
        <v>80000</v>
      </c>
    </row>
    <row r="236" ht="15" customHeight="1" spans="1:4">
      <c r="A236" s="18"/>
      <c r="B236" s="16"/>
      <c r="C236" s="18" t="s">
        <v>280</v>
      </c>
      <c r="D236" s="19">
        <v>2271435</v>
      </c>
    </row>
    <row r="237" ht="15" customHeight="1" spans="1:4">
      <c r="A237" s="18" t="s">
        <v>281</v>
      </c>
      <c r="B237" s="16">
        <f>SUM(D237:D255)</f>
        <v>222985055.4</v>
      </c>
      <c r="C237" s="18" t="s">
        <v>282</v>
      </c>
      <c r="D237" s="19">
        <v>34842400</v>
      </c>
    </row>
    <row r="238" ht="15" customHeight="1" spans="1:4">
      <c r="A238" s="18"/>
      <c r="B238" s="16"/>
      <c r="C238" s="18" t="s">
        <v>283</v>
      </c>
      <c r="D238" s="19">
        <v>2600000</v>
      </c>
    </row>
    <row r="239" ht="15" customHeight="1" spans="1:4">
      <c r="A239" s="18"/>
      <c r="B239" s="16"/>
      <c r="C239" s="18" t="s">
        <v>284</v>
      </c>
      <c r="D239" s="19">
        <v>6000000</v>
      </c>
    </row>
    <row r="240" ht="15" customHeight="1" spans="1:4">
      <c r="A240" s="18"/>
      <c r="B240" s="16"/>
      <c r="C240" s="18" t="s">
        <v>285</v>
      </c>
      <c r="D240" s="19">
        <v>8000000</v>
      </c>
    </row>
    <row r="241" ht="15" customHeight="1" spans="1:4">
      <c r="A241" s="18"/>
      <c r="B241" s="16"/>
      <c r="C241" s="30" t="s">
        <v>286</v>
      </c>
      <c r="D241" s="19">
        <v>4365355.4</v>
      </c>
    </row>
    <row r="242" ht="15" customHeight="1" spans="1:4">
      <c r="A242" s="18"/>
      <c r="B242" s="16"/>
      <c r="C242" s="18" t="s">
        <v>287</v>
      </c>
      <c r="D242" s="19">
        <v>2300000</v>
      </c>
    </row>
    <row r="243" ht="15" customHeight="1" spans="1:4">
      <c r="A243" s="18"/>
      <c r="B243" s="16"/>
      <c r="C243" s="18" t="s">
        <v>288</v>
      </c>
      <c r="D243" s="19">
        <v>42708900</v>
      </c>
    </row>
    <row r="244" ht="15" customHeight="1" spans="1:4">
      <c r="A244" s="18"/>
      <c r="B244" s="16"/>
      <c r="C244" s="18" t="s">
        <v>289</v>
      </c>
      <c r="D244" s="19">
        <v>6000000</v>
      </c>
    </row>
    <row r="245" ht="15" customHeight="1" spans="1:4">
      <c r="A245" s="18"/>
      <c r="B245" s="16"/>
      <c r="C245" s="18" t="s">
        <v>290</v>
      </c>
      <c r="D245" s="19">
        <v>2000000</v>
      </c>
    </row>
    <row r="246" ht="15" customHeight="1" spans="1:4">
      <c r="A246" s="18"/>
      <c r="B246" s="16"/>
      <c r="C246" s="18" t="s">
        <v>291</v>
      </c>
      <c r="D246" s="19">
        <v>8400000</v>
      </c>
    </row>
    <row r="247" ht="15" customHeight="1" spans="1:4">
      <c r="A247" s="18"/>
      <c r="B247" s="16"/>
      <c r="C247" s="18" t="s">
        <v>292</v>
      </c>
      <c r="D247" s="19">
        <v>41070000</v>
      </c>
    </row>
    <row r="248" ht="15" customHeight="1" spans="1:4">
      <c r="A248" s="18"/>
      <c r="B248" s="16"/>
      <c r="C248" s="18" t="s">
        <v>293</v>
      </c>
      <c r="D248" s="19">
        <v>3800000</v>
      </c>
    </row>
    <row r="249" ht="15" customHeight="1" spans="1:4">
      <c r="A249" s="18"/>
      <c r="B249" s="16"/>
      <c r="C249" s="18" t="s">
        <v>294</v>
      </c>
      <c r="D249" s="19">
        <v>2300000</v>
      </c>
    </row>
    <row r="250" ht="15" customHeight="1" spans="1:4">
      <c r="A250" s="18"/>
      <c r="B250" s="16"/>
      <c r="C250" s="18" t="s">
        <v>295</v>
      </c>
      <c r="D250" s="19">
        <v>952300</v>
      </c>
    </row>
    <row r="251" ht="15" customHeight="1" spans="1:4">
      <c r="A251" s="18"/>
      <c r="B251" s="16"/>
      <c r="C251" s="18" t="s">
        <v>296</v>
      </c>
      <c r="D251" s="19">
        <v>33371500</v>
      </c>
    </row>
    <row r="252" ht="15" customHeight="1" spans="1:4">
      <c r="A252" s="18"/>
      <c r="B252" s="16"/>
      <c r="C252" s="18" t="s">
        <v>297</v>
      </c>
      <c r="D252" s="19">
        <v>1800000</v>
      </c>
    </row>
    <row r="253" ht="15" customHeight="1" spans="1:4">
      <c r="A253" s="18"/>
      <c r="B253" s="16"/>
      <c r="C253" s="18" t="s">
        <v>298</v>
      </c>
      <c r="D253" s="19">
        <v>9534600</v>
      </c>
    </row>
    <row r="254" ht="15" customHeight="1" spans="1:4">
      <c r="A254" s="18"/>
      <c r="B254" s="16"/>
      <c r="C254" s="18" t="s">
        <v>299</v>
      </c>
      <c r="D254" s="19">
        <v>8000000</v>
      </c>
    </row>
    <row r="255" ht="15" customHeight="1" spans="1:4">
      <c r="A255" s="18"/>
      <c r="B255" s="16"/>
      <c r="C255" s="18" t="s">
        <v>300</v>
      </c>
      <c r="D255" s="19">
        <v>4940000</v>
      </c>
    </row>
    <row r="256" ht="15" customHeight="1" spans="1:4">
      <c r="A256" s="18" t="s">
        <v>301</v>
      </c>
      <c r="B256" s="16">
        <f>SUM(D256:D264)</f>
        <v>7510000</v>
      </c>
      <c r="C256" s="18" t="s">
        <v>302</v>
      </c>
      <c r="D256" s="19">
        <v>2300000</v>
      </c>
    </row>
    <row r="257" ht="15" customHeight="1" spans="1:4">
      <c r="A257" s="18"/>
      <c r="B257" s="16"/>
      <c r="C257" s="18" t="s">
        <v>303</v>
      </c>
      <c r="D257" s="19">
        <v>250000</v>
      </c>
    </row>
    <row r="258" ht="15" customHeight="1" spans="1:4">
      <c r="A258" s="18"/>
      <c r="B258" s="16"/>
      <c r="C258" s="5" t="s">
        <v>304</v>
      </c>
      <c r="D258" s="19">
        <v>800000</v>
      </c>
    </row>
    <row r="259" ht="15" customHeight="1" spans="1:4">
      <c r="A259" s="18"/>
      <c r="B259" s="16"/>
      <c r="C259" s="18" t="s">
        <v>305</v>
      </c>
      <c r="D259" s="19">
        <v>500000</v>
      </c>
    </row>
    <row r="260" ht="15" customHeight="1" spans="1:4">
      <c r="A260" s="18"/>
      <c r="B260" s="16"/>
      <c r="C260" s="18" t="s">
        <v>306</v>
      </c>
      <c r="D260" s="19">
        <v>800000</v>
      </c>
    </row>
    <row r="261" ht="15" customHeight="1" spans="1:4">
      <c r="A261" s="18"/>
      <c r="B261" s="16"/>
      <c r="C261" s="18" t="s">
        <v>307</v>
      </c>
      <c r="D261" s="19">
        <v>400000</v>
      </c>
    </row>
    <row r="262" ht="15" customHeight="1" spans="1:4">
      <c r="A262" s="18"/>
      <c r="B262" s="16"/>
      <c r="C262" s="18" t="s">
        <v>308</v>
      </c>
      <c r="D262" s="19">
        <v>1000000</v>
      </c>
    </row>
    <row r="263" ht="15" customHeight="1" spans="1:4">
      <c r="A263" s="18"/>
      <c r="B263" s="16"/>
      <c r="C263" s="18" t="s">
        <v>309</v>
      </c>
      <c r="D263" s="19">
        <v>260000</v>
      </c>
    </row>
    <row r="264" ht="15" customHeight="1" spans="1:4">
      <c r="A264" s="18"/>
      <c r="B264" s="16"/>
      <c r="C264" s="18" t="s">
        <v>310</v>
      </c>
      <c r="D264" s="19">
        <v>1200000</v>
      </c>
    </row>
    <row r="265" ht="15" customHeight="1" spans="1:4">
      <c r="A265" s="18" t="s">
        <v>311</v>
      </c>
      <c r="B265" s="16">
        <f>SUM(D265:D268)</f>
        <v>1043500</v>
      </c>
      <c r="C265" s="18" t="s">
        <v>312</v>
      </c>
      <c r="D265" s="19">
        <v>81500</v>
      </c>
    </row>
    <row r="266" ht="15" customHeight="1" spans="1:4">
      <c r="A266" s="18"/>
      <c r="B266" s="16"/>
      <c r="C266" s="18" t="s">
        <v>313</v>
      </c>
      <c r="D266" s="19">
        <v>680000</v>
      </c>
    </row>
    <row r="267" ht="15" customHeight="1" spans="1:4">
      <c r="A267" s="18"/>
      <c r="B267" s="16"/>
      <c r="C267" s="18" t="s">
        <v>314</v>
      </c>
      <c r="D267" s="19">
        <v>132000</v>
      </c>
    </row>
    <row r="268" ht="15" customHeight="1" spans="1:4">
      <c r="A268" s="18"/>
      <c r="B268" s="16"/>
      <c r="C268" s="18" t="s">
        <v>315</v>
      </c>
      <c r="D268" s="19">
        <v>150000</v>
      </c>
    </row>
    <row r="269" ht="15" customHeight="1" spans="1:4">
      <c r="A269" s="18" t="s">
        <v>316</v>
      </c>
      <c r="B269" s="16">
        <f>SUM(D269:D270)</f>
        <v>320600</v>
      </c>
      <c r="C269" s="18" t="s">
        <v>317</v>
      </c>
      <c r="D269" s="19">
        <v>120600</v>
      </c>
    </row>
    <row r="270" ht="15" customHeight="1" spans="1:4">
      <c r="A270" s="18"/>
      <c r="B270" s="16"/>
      <c r="C270" s="34" t="s">
        <v>318</v>
      </c>
      <c r="D270" s="35">
        <v>200000</v>
      </c>
    </row>
    <row r="271" ht="15" customHeight="1" spans="1:4">
      <c r="A271" s="18"/>
      <c r="B271" s="16"/>
      <c r="C271" s="36"/>
      <c r="D271" s="37"/>
    </row>
    <row r="272" ht="15" customHeight="1" spans="1:4">
      <c r="A272" s="20" t="s">
        <v>319</v>
      </c>
      <c r="B272" s="21">
        <f>SUM(D272:D273)</f>
        <v>200000</v>
      </c>
      <c r="C272" s="34" t="s">
        <v>320</v>
      </c>
      <c r="D272" s="38">
        <v>200000</v>
      </c>
    </row>
    <row r="273" ht="15" customHeight="1" spans="1:4">
      <c r="A273" s="22"/>
      <c r="B273" s="23"/>
      <c r="C273" s="36"/>
      <c r="D273" s="39"/>
    </row>
    <row r="274" ht="15" customHeight="1" spans="1:4">
      <c r="A274" s="26" t="s">
        <v>321</v>
      </c>
      <c r="B274" s="40">
        <f>SUM(D274:D275)</f>
        <v>200000</v>
      </c>
      <c r="C274" s="34" t="s">
        <v>322</v>
      </c>
      <c r="D274" s="38">
        <v>200000</v>
      </c>
    </row>
    <row r="275" ht="15" customHeight="1" spans="1:4">
      <c r="A275" s="22"/>
      <c r="B275" s="23"/>
      <c r="C275" s="36"/>
      <c r="D275" s="39"/>
    </row>
    <row r="276" ht="15" customHeight="1" spans="1:4">
      <c r="A276" s="20" t="s">
        <v>323</v>
      </c>
      <c r="B276" s="21">
        <f>SUM(D276:D277)</f>
        <v>200000</v>
      </c>
      <c r="C276" s="34" t="s">
        <v>324</v>
      </c>
      <c r="D276" s="38">
        <v>200000</v>
      </c>
    </row>
    <row r="277" ht="15" customHeight="1" spans="1:4">
      <c r="A277" s="22"/>
      <c r="B277" s="23"/>
      <c r="C277" s="36"/>
      <c r="D277" s="39"/>
    </row>
    <row r="278" ht="15" customHeight="1" spans="1:4">
      <c r="A278" s="18" t="s">
        <v>325</v>
      </c>
      <c r="B278" s="16">
        <f>SUM(D278:D279)</f>
        <v>200000</v>
      </c>
      <c r="C278" s="41" t="s">
        <v>326</v>
      </c>
      <c r="D278" s="38">
        <v>200000</v>
      </c>
    </row>
    <row r="279" ht="15" customHeight="1" spans="1:4">
      <c r="A279" s="18"/>
      <c r="B279" s="16"/>
      <c r="C279" s="41"/>
      <c r="D279" s="39"/>
    </row>
    <row r="280" ht="15" customHeight="1" spans="1:4">
      <c r="A280" s="18" t="s">
        <v>327</v>
      </c>
      <c r="B280" s="16">
        <f>SUM(D280:D281)</f>
        <v>668349</v>
      </c>
      <c r="C280" s="41" t="s">
        <v>328</v>
      </c>
      <c r="D280" s="42">
        <v>468349</v>
      </c>
    </row>
    <row r="281" ht="15" customHeight="1" spans="1:4">
      <c r="A281" s="18"/>
      <c r="B281" s="16"/>
      <c r="C281" s="41" t="s">
        <v>329</v>
      </c>
      <c r="D281" s="38">
        <v>200000</v>
      </c>
    </row>
    <row r="282" ht="15" customHeight="1" spans="1:4">
      <c r="A282" s="18"/>
      <c r="B282" s="16"/>
      <c r="C282" s="41"/>
      <c r="D282" s="39"/>
    </row>
    <row r="283" ht="15" customHeight="1" spans="1:4">
      <c r="A283" s="18" t="s">
        <v>330</v>
      </c>
      <c r="B283" s="16">
        <f>SUM(D283:D284)</f>
        <v>200000</v>
      </c>
      <c r="C283" s="41" t="s">
        <v>331</v>
      </c>
      <c r="D283" s="38">
        <v>200000</v>
      </c>
    </row>
    <row r="284" ht="15" customHeight="1" spans="1:4">
      <c r="A284" s="18"/>
      <c r="B284" s="16"/>
      <c r="C284" s="41"/>
      <c r="D284" s="39"/>
    </row>
    <row r="285" ht="15" customHeight="1" spans="1:4">
      <c r="A285" s="18" t="s">
        <v>332</v>
      </c>
      <c r="B285" s="16">
        <f>SUM(D285:D286)</f>
        <v>200000</v>
      </c>
      <c r="C285" s="30"/>
      <c r="D285" s="38">
        <v>200000</v>
      </c>
    </row>
    <row r="286" ht="15" customHeight="1" spans="1:4">
      <c r="A286" s="18"/>
      <c r="B286" s="16"/>
      <c r="C286" s="41" t="s">
        <v>333</v>
      </c>
      <c r="D286" s="39"/>
    </row>
    <row r="287" ht="15" customHeight="1" spans="1:4">
      <c r="A287" s="18" t="s">
        <v>334</v>
      </c>
      <c r="B287" s="16">
        <f>SUM(D287:D288)</f>
        <v>520000</v>
      </c>
      <c r="C287" s="41" t="s">
        <v>335</v>
      </c>
      <c r="D287" s="42">
        <v>320000</v>
      </c>
    </row>
    <row r="288" ht="15" customHeight="1" spans="1:4">
      <c r="A288" s="18"/>
      <c r="B288" s="16"/>
      <c r="C288" s="41" t="s">
        <v>336</v>
      </c>
      <c r="D288" s="42">
        <v>200000</v>
      </c>
    </row>
    <row r="289" ht="15" customHeight="1" spans="1:4">
      <c r="A289" s="18" t="s">
        <v>337</v>
      </c>
      <c r="B289" s="16">
        <f>SUM(D289:D290)</f>
        <v>200000</v>
      </c>
      <c r="C289" s="41" t="s">
        <v>338</v>
      </c>
      <c r="D289" s="38">
        <v>200000</v>
      </c>
    </row>
    <row r="290" ht="15" customHeight="1" spans="1:4">
      <c r="A290" s="18"/>
      <c r="B290" s="16"/>
      <c r="C290" s="41"/>
      <c r="D290" s="39"/>
    </row>
    <row r="291" ht="15" customHeight="1" spans="1:4">
      <c r="A291" s="18" t="s">
        <v>339</v>
      </c>
      <c r="B291" s="16">
        <f>SUM(D291:D292)</f>
        <v>200000</v>
      </c>
      <c r="C291" s="41" t="s">
        <v>340</v>
      </c>
      <c r="D291" s="38">
        <v>200000</v>
      </c>
    </row>
    <row r="292" ht="15" customHeight="1" spans="1:4">
      <c r="A292" s="18"/>
      <c r="B292" s="16"/>
      <c r="C292" s="41"/>
      <c r="D292" s="39"/>
    </row>
    <row r="293" ht="15" customHeight="1" spans="1:4">
      <c r="A293" s="18" t="s">
        <v>341</v>
      </c>
      <c r="B293" s="16">
        <f>SUM(D293:D294)</f>
        <v>200000</v>
      </c>
      <c r="C293" s="41" t="s">
        <v>342</v>
      </c>
      <c r="D293" s="38">
        <v>200000</v>
      </c>
    </row>
    <row r="294" ht="15" customHeight="1" spans="1:4">
      <c r="A294" s="18"/>
      <c r="B294" s="16"/>
      <c r="C294" s="41"/>
      <c r="D294" s="39"/>
    </row>
    <row r="295" ht="15" customHeight="1" spans="1:4">
      <c r="A295" s="18" t="s">
        <v>343</v>
      </c>
      <c r="B295" s="16">
        <f>SUM(D295:D296)</f>
        <v>200000</v>
      </c>
      <c r="C295" s="41" t="s">
        <v>344</v>
      </c>
      <c r="D295" s="38">
        <v>200000</v>
      </c>
    </row>
    <row r="296" ht="15" customHeight="1" spans="1:4">
      <c r="A296" s="18"/>
      <c r="B296" s="16"/>
      <c r="C296" s="41"/>
      <c r="D296" s="39"/>
    </row>
  </sheetData>
  <autoFilter ref="A2:D296">
    <extLst/>
  </autoFilter>
  <sortState ref="A2:K242">
    <sortCondition ref="A2"/>
  </sortState>
  <mergeCells count="119">
    <mergeCell ref="A1:D1"/>
    <mergeCell ref="A2:D2"/>
    <mergeCell ref="A5:A6"/>
    <mergeCell ref="A7:A10"/>
    <mergeCell ref="A11:A14"/>
    <mergeCell ref="A15:A21"/>
    <mergeCell ref="A22:A23"/>
    <mergeCell ref="A26:A32"/>
    <mergeCell ref="A33:A36"/>
    <mergeCell ref="A39:A40"/>
    <mergeCell ref="A41:A67"/>
    <mergeCell ref="A68:A80"/>
    <mergeCell ref="A81:A85"/>
    <mergeCell ref="A87:A88"/>
    <mergeCell ref="A91:A95"/>
    <mergeCell ref="A96:A99"/>
    <mergeCell ref="A100:A103"/>
    <mergeCell ref="A104:A106"/>
    <mergeCell ref="A107:A114"/>
    <mergeCell ref="A115:A118"/>
    <mergeCell ref="A119:A124"/>
    <mergeCell ref="A127:A132"/>
    <mergeCell ref="A133:A137"/>
    <mergeCell ref="A138:A146"/>
    <mergeCell ref="A148:A157"/>
    <mergeCell ref="A158:A171"/>
    <mergeCell ref="A172:A184"/>
    <mergeCell ref="A185:A202"/>
    <mergeCell ref="A204:A205"/>
    <mergeCell ref="A206:A207"/>
    <mergeCell ref="A208:A225"/>
    <mergeCell ref="A226:A230"/>
    <mergeCell ref="A231:A236"/>
    <mergeCell ref="A237:A255"/>
    <mergeCell ref="A256:A264"/>
    <mergeCell ref="A265:A268"/>
    <mergeCell ref="A269:A271"/>
    <mergeCell ref="A272:A273"/>
    <mergeCell ref="A274:A275"/>
    <mergeCell ref="A276:A277"/>
    <mergeCell ref="A278:A279"/>
    <mergeCell ref="A280:A282"/>
    <mergeCell ref="A283:A284"/>
    <mergeCell ref="A285:A286"/>
    <mergeCell ref="A287:A288"/>
    <mergeCell ref="A289:A290"/>
    <mergeCell ref="A291:A292"/>
    <mergeCell ref="A293:A294"/>
    <mergeCell ref="A295:A296"/>
    <mergeCell ref="B5:B6"/>
    <mergeCell ref="B7:B10"/>
    <mergeCell ref="B11:B14"/>
    <mergeCell ref="B15:B21"/>
    <mergeCell ref="B22:B23"/>
    <mergeCell ref="B26:B32"/>
    <mergeCell ref="B33:B36"/>
    <mergeCell ref="B39:B40"/>
    <mergeCell ref="B41:B67"/>
    <mergeCell ref="B68:B80"/>
    <mergeCell ref="B81:B85"/>
    <mergeCell ref="B87:B88"/>
    <mergeCell ref="B91:B95"/>
    <mergeCell ref="B96:B99"/>
    <mergeCell ref="B100:B103"/>
    <mergeCell ref="B104:B106"/>
    <mergeCell ref="B107:B114"/>
    <mergeCell ref="B115:B118"/>
    <mergeCell ref="B119:B124"/>
    <mergeCell ref="B127:B132"/>
    <mergeCell ref="B133:B137"/>
    <mergeCell ref="B138:B146"/>
    <mergeCell ref="B148:B157"/>
    <mergeCell ref="B158:B171"/>
    <mergeCell ref="B172:B184"/>
    <mergeCell ref="B185:B202"/>
    <mergeCell ref="B204:B205"/>
    <mergeCell ref="B206:B207"/>
    <mergeCell ref="B208:B225"/>
    <mergeCell ref="B226:B230"/>
    <mergeCell ref="B231:B236"/>
    <mergeCell ref="B237:B255"/>
    <mergeCell ref="B256:B264"/>
    <mergeCell ref="B265:B268"/>
    <mergeCell ref="B269:B271"/>
    <mergeCell ref="B272:B273"/>
    <mergeCell ref="B274:B275"/>
    <mergeCell ref="B276:B277"/>
    <mergeCell ref="B278:B279"/>
    <mergeCell ref="B280:B282"/>
    <mergeCell ref="B283:B284"/>
    <mergeCell ref="B285:B286"/>
    <mergeCell ref="B287:B288"/>
    <mergeCell ref="B289:B290"/>
    <mergeCell ref="B291:B292"/>
    <mergeCell ref="B293:B294"/>
    <mergeCell ref="B295:B296"/>
    <mergeCell ref="C270:C271"/>
    <mergeCell ref="C272:C273"/>
    <mergeCell ref="C274:C275"/>
    <mergeCell ref="C276:C277"/>
    <mergeCell ref="C278:C279"/>
    <mergeCell ref="C281:C282"/>
    <mergeCell ref="C283:C284"/>
    <mergeCell ref="C289:C290"/>
    <mergeCell ref="C291:C292"/>
    <mergeCell ref="C293:C294"/>
    <mergeCell ref="C295:C296"/>
    <mergeCell ref="D270:D271"/>
    <mergeCell ref="D272:D273"/>
    <mergeCell ref="D274:D275"/>
    <mergeCell ref="D276:D277"/>
    <mergeCell ref="D278:D279"/>
    <mergeCell ref="D281:D282"/>
    <mergeCell ref="D283:D284"/>
    <mergeCell ref="D285:D286"/>
    <mergeCell ref="D289:D290"/>
    <mergeCell ref="D291:D292"/>
    <mergeCell ref="D293:D294"/>
    <mergeCell ref="D295:D296"/>
  </mergeCells>
  <pageMargins left="0.708661417322835" right="0.708661417322835" top="0.669291338582677" bottom="0.590551181102362" header="0.31496062992126" footer="0.31496062992126"/>
  <pageSetup paperSize="1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财政“一上”审核20220211124647453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2022-02-11T04:46:00Z</dcterms:created>
  <cp:lastPrinted>2022-03-13T02:38:00Z</cp:lastPrinted>
  <dcterms:modified xsi:type="dcterms:W3CDTF">2022-01-02T00:29:29Z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988C128EF9C04C75A6AFA6D8C0D0F692</vt:lpwstr>
  </property>
</Properties>
</file>